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23.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21.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24.xml"/>
  <Override ContentType="application/vnd.openxmlformats-officedocument.spreadsheetml.worksheet+xml" PartName="/xl/worksheets/sheet9.xml"/>
  <Override ContentType="application/vnd.openxmlformats-officedocument.spreadsheetml.worksheet+xml" PartName="/xl/worksheets/sheet22.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3.xml"/>
  <Override ContentType="application/vnd.openxmlformats-officedocument.drawing+xml" PartName="/xl/drawings/drawing21.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24.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2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orre admin" sheetId="1" r:id="rId4"/>
    <sheet state="visible" name="Monitor Admin" sheetId="2" r:id="rId5"/>
    <sheet state="visible" name="DiscoSolido Admin" sheetId="3" r:id="rId6"/>
    <sheet state="visible" name="Disco duro interno Admin" sheetId="4" r:id="rId7"/>
    <sheet state="visible" name="Servidor Admin" sheetId="5" r:id="rId8"/>
    <sheet state="visible" name="ram Admin" sheetId="6" r:id="rId9"/>
    <sheet state="visible" name="Teclado Admin" sheetId="7" r:id="rId10"/>
    <sheet state="visible" name="Mouse Admin" sheetId="8" r:id="rId11"/>
    <sheet state="visible" name="Portatil Nosotros" sheetId="9" r:id="rId12"/>
    <sheet state="visible" name="Monitor Nosotros" sheetId="10" r:id="rId13"/>
    <sheet state="visible" name=" Disco mecanico Nosotros" sheetId="11" r:id="rId14"/>
    <sheet state="visible" name=" ram nosotros" sheetId="12" r:id="rId15"/>
    <sheet state="visible" name=" Servidor Nosotros" sheetId="13" r:id="rId16"/>
    <sheet state="visible" name="Tarjeta de video nosotros" sheetId="14" r:id="rId17"/>
    <sheet state="visible" name="Procesador Nosotros" sheetId="15" r:id="rId18"/>
    <sheet state="visible" name="Teclado nosostros " sheetId="16" r:id="rId19"/>
    <sheet state="visible" name="Mouse nosotros" sheetId="17" r:id="rId20"/>
    <sheet state="visible" name="software licencia" sheetId="18" r:id="rId21"/>
    <sheet state="visible" name="licencia visual" sheetId="19" r:id="rId22"/>
    <sheet state="visible" name="windows 11 licencia" sheetId="20" r:id="rId23"/>
    <sheet state="visible" name="licencia SQL" sheetId="21" r:id="rId24"/>
    <sheet state="visible" name="Placa base" sheetId="22" r:id="rId25"/>
    <sheet state="visible" name="Servidor en la nube" sheetId="23" r:id="rId26"/>
    <sheet state="visible" name="Alquilar equipo de mesa" sheetId="24" r:id="rId27"/>
  </sheets>
  <definedNames/>
  <calcPr/>
  <extLst>
    <ext uri="GoogleSheetsCustomDataVersion2">
      <go:sheetsCustomData xmlns:go="http://customooxmlschemas.google.com/" r:id="rId28" roundtripDataChecksum="t+W3LhRmHJcZb/SQA2n2YPsXvLoThADidYfAQnoLgz0="/>
    </ext>
  </extLst>
</workbook>
</file>

<file path=xl/sharedStrings.xml><?xml version="1.0" encoding="utf-8"?>
<sst xmlns="http://schemas.openxmlformats.org/spreadsheetml/2006/main" count="881" uniqueCount="543">
  <si>
    <t>CUADRO DE COTIZACIONES</t>
  </si>
  <si>
    <t xml:space="preserve">Cuadro Comparativo de Cotizaciones </t>
  </si>
  <si>
    <t xml:space="preserve">Presupuestos (a)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</si>
  <si>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</si>
  <si>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</si>
  <si>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t>Imagen</t>
  </si>
  <si>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</si>
  <si>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</si>
  <si>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 xml:space="preserve">Importe Total
 IVA incluido
</t>
    </r>
    <r>
      <rPr>
        <rFont val="Trebuchet MS"/>
        <b val="0"/>
        <i/>
        <color theme="1"/>
        <sz val="8.0"/>
        <u/>
      </rPr>
      <t>(moneda nacional)</t>
    </r>
  </si>
  <si>
    <r>
      <rPr>
        <rFont val="Arial"/>
        <b/>
        <color theme="1"/>
        <sz val="10.0"/>
      </rPr>
      <t xml:space="preserve">Importe Total
</t>
    </r>
    <r>
      <rPr>
        <rFont val="Arial"/>
        <b val="0"/>
        <i/>
        <color theme="1"/>
        <sz val="8.0"/>
      </rPr>
      <t>(moneda extranjera)</t>
    </r>
  </si>
  <si>
    <t>Tipo de cambio</t>
  </si>
  <si>
    <r>
      <rPr>
        <rFont val="Trebuchet MS"/>
        <b/>
        <color theme="1"/>
        <sz val="10.0"/>
      </rPr>
      <t xml:space="preserve">Forma de Pago 
</t>
    </r>
    <r>
      <rPr>
        <rFont val="Trebuchet MS"/>
        <b val="0"/>
        <i/>
        <color theme="1"/>
        <sz val="8.0"/>
      </rPr>
      <t>(Contado o Cheque)</t>
    </r>
  </si>
  <si>
    <t>Garantias</t>
  </si>
  <si>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</si>
  <si>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Nº 1</t>
  </si>
  <si>
    <t>Amazon</t>
  </si>
  <si>
    <t>https://www.amazon.com/-/es/Dell-Optiplex-7040-Business-SFF/dp/B07K6YG7YY/ref=sr_1_6?__mk_es_US=%C3%85M%C3%85%C5%BD%C3%95%C3%91&amp;crid=2MWQLF56WPTLS&amp;dib=eyJ2IjoiMSJ9.SeDVyByL6hPPdfnq8uwIf-_4UgGU78xv4UrzZw1vnMekrcBVaP0qvkd6uHnbJUrDSfAByxOTFph21Wt_cFhsWzmJB9QzyHKH7C7Y0NhlHW57brXi-nlZGvHACLU28YIRn4D91McKHUNSziigM2t10opUxMb1dZToP6yislGkq_UYDykgVgZjAN9Lms9KPzOs7FYttNF1D4Cp__UCIo3V8VLKU0in0nCUJVrzzO1Arso.uZ8U9Qy3oDcRvHxslNmZEpCqQz4x9yIKKC6h78rscr8&amp;dib_tag=se&amp;keywords=Torre+Dell+OptiPlex+9020+i5&amp;qid=1754963114&amp;sprefix=torre+dell+optiplex+9020+i5%2Caps%2C884&amp;sr=8-6</t>
  </si>
  <si>
    <t>Torre Dell OptiPlex 9020 i5, 8GB RAM, 256GB SSD</t>
  </si>
  <si>
    <t>229,82</t>
  </si>
  <si>
    <t>contado</t>
  </si>
  <si>
    <t>Cuenta con una garantía mínima de 90 días</t>
  </si>
  <si>
    <t>Torre Dell OptiPlex 9020 i5, 8GB RAM, 256GB SSD. Envío rápido con seguimiento y soporte 24/7.</t>
  </si>
  <si>
    <t xml:space="preserve">Nº2 </t>
  </si>
  <si>
    <t>MercadoLibre</t>
  </si>
  <si>
    <t>https://articulo.mercadolibre.com.co/MCO-1437950167-cpu-torre-intel-core-i5-2-generacion-12gb-ram-pc-corporativo-_JM#polycard_client=search-nordic&amp;search_layout=stack&amp;position=14&amp;type=item&amp;tracking_id=69c7b951-718d-44c3-ab84-7c991ce2a4d2&amp;wid=MCO1437950167&amp;sid=search</t>
  </si>
  <si>
    <t>Cpu Torre Intel Core I5 2 Generacion 12gb Ram Pc Corporativo</t>
  </si>
  <si>
    <t>88,43</t>
  </si>
  <si>
    <t>Garantia de 1 mes</t>
  </si>
  <si>
    <t>CPU Torre Intel Core i5 2ª Generación, 12GB RAM. Garantía de 1 mes. Entrega inmediata y opción de devolución bajo condiciones (políticas de devolución establecidas por el vendedor o la plataforma).</t>
  </si>
  <si>
    <t>Nº 3</t>
  </si>
  <si>
    <t>PC Master Bogotá</t>
  </si>
  <si>
    <t>https://pcmastersbogota.com.co/es_es/producto/coolermaster-masterbox-td500-crystal/?add-to-cart=14194&amp;utm_source=chatgpt.com</t>
  </si>
  <si>
    <t>COOLERMASTER MASTERBOX TD500 CRYSTAL</t>
  </si>
  <si>
    <t>147,38</t>
  </si>
  <si>
    <t>La garantía del producto varía de 6 a 12 meses</t>
  </si>
  <si>
    <t>Gabinete con diseño moderno y buena ventilación. Soporte técnico local personalizado. Opcional servicio de armado y configuración a medida. Tiempo estimado de entrega: 3 a 5 días hábiles.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</si>
  <si>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</si>
  <si>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</si>
  <si>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</si>
  <si>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</si>
  <si>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</si>
  <si>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</si>
  <si>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</si>
  <si>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</si>
  <si>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</si>
  <si>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</si>
  <si>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articulo.mercadolibre.com.co/MCO-2889730464-monitor-dell-ultrasharp-24-u2424h-full-hd-120hz-169-_JM#polycard_client=search-nordic&amp;search_layout=stack&amp;position=3&amp;type=item&amp;tracking_id=344db31e-d3bb-4827-a7a8-f8fd1875ea8b&amp;wid=MCO2889730464&amp;sid=search</t>
  </si>
  <si>
    <t>Monitor Dell Ultrasharp 24 U2424h Full Hd 120hz 16:9</t>
  </si>
  <si>
    <t>1 año</t>
  </si>
  <si>
    <t>Monitor de 24 pulgadas, resolución Full HD, panel IPS, frecuencia de actualización de 120Hz. Nuevo. Envío gratis. Tiempo de entrega: 5 a 15 días hábiles.</t>
  </si>
  <si>
    <t>Ebay</t>
  </si>
  <si>
    <r>
      <rPr>
        <rFont val="Trebuchet MS"/>
        <color rgb="FF1155CC"/>
        <u/>
      </rPr>
      <t>Dell P2217H 22" Full HD LED IPS Monitor HDMI DP VGA Grade B Scratched LCD Panel 884116230670| eBay</t>
    </r>
  </si>
  <si>
    <t>Dell P2217H 22" Full HD LED IPS Monitor HDMI DP VGA Grade B Scratched LCD Panel</t>
  </si>
  <si>
    <t>No aplica (producto usado)</t>
  </si>
  <si>
    <t>Monitor de 22 pulgadas, resolución Full HD, panel LED IPS, entradas HDMI, DP y VGA. Producto usado, grado B (pantalla con rayones visibles). Totalmente funcional. Envío internacional.</t>
  </si>
  <si>
    <t>Exito</t>
  </si>
  <si>
    <r>
      <rPr>
        <color rgb="FF1155CC"/>
        <u/>
      </rPr>
      <t>exito.com | Monitor HP 94F44AA#ABA 27" pulgadas IPS 527sf Negro</t>
    </r>
  </si>
  <si>
    <t>Monitor HP 27″ 527sf (94F44AA), FHD IPS 100 Hz</t>
  </si>
  <si>
    <t xml:space="preserve">contado </t>
  </si>
  <si>
    <t>Monitor de 27 pulgadas, panel IPS, frecuencia de actualización de 100Hz. Diseño ultradelgado e inclinable. Entrega de 2 a 10 días hábiles.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</si>
  <si>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</si>
  <si>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</si>
  <si>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</si>
  <si>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</si>
  <si>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</si>
  <si>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</si>
  <si>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</si>
  <si>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</si>
  <si>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</si>
  <si>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</si>
  <si>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Falabella (smartbuy)</t>
  </si>
  <si>
    <t>https://www.falabella.com.co/falabella-co/product/126882981/Unidad-de-estado-solido-ssd-kingston-NV2-1000GB-M2-PCIe-NVMe/126882982</t>
  </si>
  <si>
    <t>Unidad de estado solido ssd kingston NV2 1000GB M2 PCIe NVMe</t>
  </si>
  <si>
    <t>Garantia de 12 meses directamente con la marca (kingston)</t>
  </si>
  <si>
    <t>Unidad de estado sólido Kingston NV2 con capacidad de 1TB. Interfaz M.2 PCIe NVMe para alto rendimiento y menor consumo energético. Ideal para equipos ultradelgados y sistemas compactos. Envío disponible por Falabella. Entrega estimada: de 2 a 10 días hábiles.</t>
  </si>
  <si>
    <t>https://www.exito.com/disco-duro-externo-toshiba-canvio-basics-2tb-usb-30-100126355-mp/p</t>
  </si>
  <si>
    <t>Disco Duro Externo Toshiba 2Tb Hdtb420ek3aa</t>
  </si>
  <si>
    <t>Garantía del producto de 12 meses.</t>
  </si>
  <si>
    <t>Disco duro externo Toshiba Canvio Basics de 2TB. Conexión USB 3.0 para transferencia rápida de datos. Plug &amp; Play para facilitar su uso en diferentes dispositivos. Compacto y portátil. Envío entre 3 a 9 días hábiles por Ventaslink.</t>
  </si>
  <si>
    <t>Mercado libre</t>
  </si>
  <si>
    <t>https://www.mercadolibre.com.co/disco-solido-interno-western-digital-sa510-wds100t3b0a-1tb/p/MCO19472458#polycard_client=search-nordic&amp;search_layout=stack&amp;position=5&amp;type=product&amp;tracking_id=b56738e0-d3ac-4abe-b7f5-5c66b479fc5f&amp;wid=MCO2228194442&amp;sid=search</t>
  </si>
  <si>
    <t>Disco sólido interno Western Digital SA510 WDS100T3B0A 1TB</t>
  </si>
  <si>
    <t>Garantía de 30 días.</t>
  </si>
  <si>
    <t>Unidad SSD Western Digital SA510 con capacidad de 1TB. Interfaz SATA III y tecnología 3D NAND. Formato de 2.5”, resistente a golpes, compatible con Windows. Optimizado para RAID y respaldos en la nube. Entrega en 13 días hábiles. Devolución protegida por MercadoLibre.</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</si>
  <si>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</si>
  <si>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</si>
  <si>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</si>
  <si>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</si>
  <si>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t>Imagenes</t>
  </si>
  <si>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</si>
  <si>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</si>
  <si>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</si>
  <si>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</si>
  <si>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</si>
  <si>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t>Garantia</t>
  </si>
  <si>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</si>
  <si>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newegg</t>
  </si>
  <si>
    <t>https://www.newegg.com/seagate-barracuda-st2000dm008-2tb-for-daily-computing-7200-rpm/p/N82E16822184773</t>
  </si>
  <si>
    <t>Seagate BarraCuda ST2000DM008 2TB 7200 RPM 256MB Cache SATA 6.0Gb/s 3.5" Hard Drive Bare Drive</t>
  </si>
  <si>
    <t>2 años (limitada del fabricante)</t>
  </si>
  <si>
    <t>Disco duro de 3.5" con 2 TB de capacidad, 7200 RPM y caché de 256 MB. Ideal para PCs de escritorio con alta demanda de almacenamiento. Conexión SATA 6 Gb/s.</t>
  </si>
  <si>
    <t>PcWare</t>
  </si>
  <si>
    <t>Crucial BX500 240GB 3D NAND SATA SSD interno de 2.5 pulgadas, hasta 540MB/s – CT240BX500SSD1</t>
  </si>
  <si>
    <t>3 meses</t>
  </si>
  <si>
    <t>Unidad SSD de 240 GB con tecnología 3D NAND. Velocidad de lectura hasta 540 MB/s. Mejora el rendimiento general del equipo.</t>
  </si>
  <si>
    <t>Mercado Libre</t>
  </si>
  <si>
    <t>https://www.mercadolibre.com.co/interno-western-digital-wd10spzx-1tb-azul/p/MCO10101451#polycard_client=search-nordic&amp;searchVariation=MCO10101451&amp;position=1&amp;search_layout=stack&amp;type=product&amp;tracking_id=02d99036-74d5-468c-9106-fdda1cae4f9a&amp;wid=MCO898249546&amp;sid=search</t>
  </si>
  <si>
    <t>WD Blue 1 TB, 7200 RPM, SATA III, 64 MB caché, 3.5"</t>
  </si>
  <si>
    <t>12 meses (ofrecida por el vendedor en MercadoLibre)</t>
  </si>
  <si>
    <t>HDD de 2.5" y 1 TB de capacidad. Velocidad de 5400 RPM, ideal para portátiles o almacenamiento secundario.</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</si>
  <si>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</si>
  <si>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</si>
  <si>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</si>
  <si>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</si>
  <si>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</si>
  <si>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</si>
  <si>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</si>
  <si>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</si>
  <si>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</si>
  <si>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</si>
  <si>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mercadolibre.com.co/servidor-lenovo-thinkserver-ts440-xeon-ram-16gb-600gbx2-sas/up/MCOU2419922386#polycard_client=search-nordic&amp;search_layout=stack&amp;position=3&amp;type=product&amp;tracking_id=e196926b-02f4-4790-b775-654c995fa2d8&amp;wid=MCO1480638883&amp;sid=search</t>
  </si>
  <si>
    <t>Servidor Lenovo Thinkserver Ts440 Xeon Ram 16gb 600gbx2 Sas 16 Gb</t>
  </si>
  <si>
    <t>12 meses</t>
  </si>
  <si>
    <t>Servidor torre reacondicionado con procesador Intel Xeon E3 1226 V3, 16 GB de RAM, dos discos SAS de 600 GB cada uno, ideal para tareas empresariales básicas y almacenamiento seguro. Incluye sistema operativo Windows.</t>
  </si>
  <si>
    <t>Systore colombia</t>
  </si>
  <si>
    <t>https://systorecolombia.com/nas-torre/854-servidor-qnap-nas-ts-262-dual-core-29ghz-2-bahias-ts-262-4g.html</t>
  </si>
  <si>
    <t>Servidor Qnap Nas TS-262 Dual Core 2.9ghz 2 Bahias TS-262-4G</t>
  </si>
  <si>
    <t>24 Meses</t>
  </si>
  <si>
    <t>NAS doméstico o de oficina con procesador Dual-Core a 2.9 GHz y 4 GB de RAM, cuenta con dos bahías para discos duros, puerto de red 2.5 GbE y HDMI 2.0. Diseñado para almacenamiento multimedia, administración de archivos, reconocimiento facial con IA (QuMagie) y compatible con Edge TPU. Fácil acceso desde múltiples dispositivos.</t>
  </si>
  <si>
    <t>Frontier</t>
  </si>
  <si>
    <t>https://frontier.com.co/servidores/rack/dell/servidor-rack-dell-poweredge-r740-1-x-intel-xeon-silver-4116-300ghz-12-core?srsltid=AfmBOoq3PI264JZRM7K9DLkire-sg6vVEjA2BlirKM3TcM-VBaE6DJ7-</t>
  </si>
  <si>
    <t>Servidor Dell PowerEdge R740 – Xeon Silver 4110, 32GB RAM, 2TB HDD</t>
  </si>
  <si>
    <t>No especificada</t>
  </si>
  <si>
    <t>Servidor de alto rendimiento para centros de datos, con un procesador Intel Xeon Silver 4116 (12 núcleos a 3.00 GHz), 16 GB de RAM, una bahía instalada y capacidad para 8 bahías. Ideal para virtualización, almacenamiento masivo y tareas empresariales críticas.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</si>
  <si>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</si>
  <si>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</si>
  <si>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</si>
  <si>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</si>
  <si>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</si>
  <si>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</si>
  <si>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</si>
  <si>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</si>
  <si>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</si>
  <si>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</si>
  <si>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https://systorecolombia.com/memoria-ram-pc/54-memoria-ram-ddr3-pc-8gb-hyperx-fury-1600-mhz-hx316c10f8.html</t>
  </si>
  <si>
    <t>Memoria Ram Ddr3 PC 8GB Hyperx Fury 1600 Mhz HX316C10F/8</t>
  </si>
  <si>
    <t>12 Meses</t>
  </si>
  <si>
    <t>Módulo de memoria DDR3 de 8GB ideal para mejorar el rendimiento en PCs con hardware más antiguo. Permite cargar páginas y aplicaciones más rápido, mejorando la productividad diaria. Recomendada para quienes experimentan ralentización o errores por falta de memoria.</t>
  </si>
  <si>
    <t>Speed Logic</t>
  </si>
  <si>
    <t>https://speedlogic.com.co/tienda/memorias-ram/memoria-ram-para-pc-ddr4-8gb-3200mhz-kingston-fury-beast-rgb/?srsltid=AfmBOop-cBsiJ8f1rjJXPG6Af_47_6mfx0x-hSct_1IhB5kreTp6MAms</t>
  </si>
  <si>
    <t>Kingston Fury Beast 8 GB DDR4 3200 MHz</t>
  </si>
  <si>
    <t>No especifica</t>
  </si>
  <si>
    <t>Memoria DDR4 de alto rendimiento con velocidad de 3200 MHz, ideal para gamers o usuarios que requieren velocidad y eficiencia. Incluye disipador térmico de bajo perfil y diseño RGB. Compatible con sistemas Intel y AMD, y optimizada para un rendimiento estable y rápido.</t>
  </si>
  <si>
    <t xml:space="preserve">Mercado Libre </t>
  </si>
  <si>
    <t>https://www.mercadolibre.com.co/kit-memoria-ram-orico-ddr4-3200-mhz-32-gb--2x16/up/MCOU3344045970?pdp_filters=item_id%3AMCO2985190890#polycard_client=search-nordic&amp;search_layout=stack&amp;position=4&amp;type=product&amp;tracking_id=11f05d5e-8ddf-4530-ac98-77d3b3a1410d&amp;wid=MCO2985190890&amp;sid=search</t>
  </si>
  <si>
    <t xml:space="preserve">Kit Memoria Ram Orico Ddr4 3200 Mhz 32 Gb (2x16)
</t>
  </si>
  <si>
    <t>6 a 12 meses</t>
  </si>
  <si>
    <t>Kit de dos módulos DDR4 de 16 GB cada uno (total 32 GB) con frecuencia de 3200 MHz. Diseñado para tareas exigentes como edición de video, multitarea o gaming intensivo. Buena relación calidad-precio aunque la marca no es tan reconocida como otras.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</si>
  <si>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</si>
  <si>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</si>
  <si>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</si>
  <si>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</si>
  <si>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</si>
  <si>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</si>
  <si>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</si>
  <si>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</si>
  <si>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</si>
  <si>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</si>
  <si>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Falabella</t>
  </si>
  <si>
    <t>https://www.falabella.com.co/falabella-co/product/19572649/Combo-Teclado-y-Mouse-Alambrico,-con-cable-USB-HP-150-para-computador/19572649</t>
  </si>
  <si>
    <t>Teclado y Mouse Alámbrico HP 150</t>
  </si>
  <si>
    <t>6 meses</t>
  </si>
  <si>
    <t>Combo básico de teclado y mouse HP 150. Ideal para oficina o uso estándar. USB.</t>
  </si>
  <si>
    <t>Mega Computer</t>
  </si>
  <si>
    <t>https://megacomputer.com.co/producto/teclado-logitech-k120-usb/</t>
  </si>
  <si>
    <t>Logitech K120, USB, tamaño completo</t>
  </si>
  <si>
    <t>Teclado completo Logitech K120 con distribución estándar. Reputación de buena durabilidad.</t>
  </si>
  <si>
    <t>https://articulo.mercadolibre.com.co/MCO-844783142-taclado-alambrico-gamer-ingles-us-color-negro-x200-ergonomic-_JM?searchVariation=174039496715#polycard_client=search-nordic&amp;searchVariation=174039496715&amp;search_layout=stack&amp;position=1&amp;type=item&amp;tracking_id=24d1b857-633b-4ed4-946f-ea8383db60c3</t>
  </si>
  <si>
    <t>Teclado Alambrico Gamer Ingles Us Color Negro X200 Ergonomic</t>
  </si>
  <si>
    <t>Teclado gamer económico con diseño ergonómico y retroiluminado. Distribución en inglés (US).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</si>
  <si>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</si>
  <si>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</si>
  <si>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</si>
  <si>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</si>
  <si>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</si>
  <si>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</si>
  <si>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</si>
  <si>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</si>
  <si>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</si>
  <si>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</si>
  <si>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mercadolibre.com.co/raton-inalambrico-mouse-silencioso-portatil-24g-3-dpi-raton-de-computadora-con-receptor-usb-para-laptop-pc-notebook-pilas-aa-incluidas-1hora-rat001/p/MCO26031780#polycard_client=search-nordic&amp;search_layout=stack&amp;position=10&amp;type=product&amp;tracking_id=5275757c-57e3-4ed8-bd00-9cf74d195eb8&amp;wid=MCO2504076478&amp;sid=search</t>
  </si>
  <si>
    <t>Mouse Silencioso Portátil 2.4g 3 Dpi Ratón De Computadora Con Receptor Usb Para Laptop, Pc, Notebook Pilas Aa Incluidas</t>
  </si>
  <si>
    <t>Mouse silencioso inalámbrico con receptor USB. Portátil, ideal para laptops y uso diario.</t>
  </si>
  <si>
    <t>Olimpica</t>
  </si>
  <si>
    <t>https://www.olimpica.com/mouse-ergonomico-vertical-inalambrico-2-4g-recargable-usb-1002378659/p</t>
  </si>
  <si>
    <t>Mouse Ergonomico Vertical Inalambrico 2.4g Recargable Usb Color Negro</t>
  </si>
  <si>
    <t>Mouse ergonómico vertical recargable, diseñado para reducir la tensión en la muñeca.</t>
  </si>
  <si>
    <t xml:space="preserve">
Mercado libre</t>
  </si>
  <si>
    <r>
      <rPr>
        <color rgb="FF1155CC"/>
        <u/>
      </rPr>
      <t>Mouse Genius DX-120 USB Alambrico Negro | Cuotas sin interés</t>
    </r>
  </si>
  <si>
    <t>Mouse Genius DX-120 USB Alambrico Negro</t>
  </si>
  <si>
    <t>Mouse Genius alámbrico, diseño compacto y simple. Conexión USB. Adecuado para oficina o tareas básicas.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</si>
  <si>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</si>
  <si>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</si>
  <si>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</si>
  <si>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</si>
  <si>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</si>
  <si>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</si>
  <si>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</si>
  <si>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</si>
  <si>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</si>
  <si>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</si>
  <si>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Technology Store</t>
  </si>
  <si>
    <t>https://technologystore2006.com/producto/lenovo-thinkpad-e14-gen-5-intel-core-i5-1335u-16gb-ddr4-512gb-ssd-pant-14-wuxga-no-dvd-rj45-win-11-prof-black-21jls6eq00/</t>
  </si>
  <si>
    <t>Lenovo ThinkPad E14 Gen 5 – i5, 16 GB RAM, 512 GB SSD</t>
  </si>
  <si>
    <t>Laptop Lenovo ThinkPad con diseño empresarial. 16 GB de RAM y SSD de 512 GB ofrecen rendimiento óptimo para tareas exigentes. Ideal para uso profesional continuo. Garantía de 12 meses.</t>
  </si>
  <si>
    <t>https://www.mercadolibre.com.co/portatil-asus-vivobook-x1502-ci5-12500h-24gb-ssd512-fhd156-color-quiet-blue/p/MCO47191661#polycard_client=search-nordic&amp;search_layout=stack&amp;position=3&amp;type=product&amp;tracking_id=da7b1f9a-60a7-4841-8577-21a25f258baa&amp;wid=MCO1569451947&amp;sid=search</t>
  </si>
  <si>
    <t>Portátil Asus Vivobook X1502 Ci5-12500h 24gb Ssd512 Fhd15.6 color Quiet Blue</t>
  </si>
  <si>
    <t>Portátil Asus con procesador Intel i5 12va generación y RAM de 24 GB. Alto rendimiento para multitarea. Garantía de 3 meses. Precio competitivo.</t>
  </si>
  <si>
    <t>acer</t>
  </si>
  <si>
    <t>https://www.acercolombia.com.co/portatil-gaming-acer-nitro-r1yz-r5-8gb-512gb-ssd-windows-11-color-negro/p/MCO45127979</t>
  </si>
  <si>
    <t>Portátil Gaming Acer Nitro R1yz R5 8gb 512gb Ssd Windows 11 Color Negro</t>
  </si>
  <si>
    <t xml:space="preserve"> 6 a 12 meses</t>
  </si>
  <si>
    <t>Portátil Acer Nitro con tarjeta gráfica RTX, ideal para gaming o diseño gráfico. Garantía entre 6 a 12 meses sujeta a fabricante. Buen balance entre costo y prestaciones.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</si>
  <si>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</si>
  <si>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</si>
  <si>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</si>
  <si>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</si>
  <si>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</si>
  <si>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</si>
  <si>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</si>
  <si>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</si>
  <si>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</si>
  <si>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</si>
  <si>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amazon.com/-/es/PA278QV-DisplayPort-verificado-antirreflejo-giratorio/dp/B088BC5HMM/ref=sr_1_1?adgrpid=158460852433&amp;dib=eyJ2IjoiMSJ9.RnAofx09hxgc9w-xd9-esGJqWhcnVelWKBPMhVOv6V10EH4MeTH45PwNYI3QX_xY3Ub3-mwEMypNMAepSGo-gIEd3NvEz2n0C0ARuCOJm4Q2pODkwPsCF87MoCfGx07Kazy4JwCkzLWzQsvNWszUmXP3l4ok4EZL7eT77m8iH1hL4lybJn4c6tsRd3nkIWt6ojqNXoNcXyIAyq_bLGpsFSi6g8d5DVD9EY7_z_-Ea-w.iTQi-Db9vo_Le4DCf8Vf9slX1MlXqxnISDthPiFDtzc&amp;dib_tag=se&amp;hvadid=685297576470&amp;hvdev=c&amp;hvlocphy=1003659&amp;hvnetw=g&amp;hvqmt=e&amp;hvrand=9536828342668398322&amp;hvtargid=kwd-916028863181&amp;hydadcr=1818_13511943&amp;keywords=asus+proart+pa278qv+monitor&amp;mcid=b71d4553e1e43e208d2323df9fc2529e&amp;qid=1754970108&amp;sr=8-1</t>
  </si>
  <si>
    <t>ASUS ProArt Display PA278QV, 27" WQHD, IPS, calibrado de fábrica, ergonómico</t>
  </si>
  <si>
    <t>Monitor ASUS profesional, con panel IPS y calibración de fábrica. Ideal para diseño gráfico o edición de video. Garantía de 1 año. Precio elevado pero justificado por la calidad.</t>
  </si>
  <si>
    <t>https://articulo.mercadolibre.com.co/MCO-1569273813-monitor-acer-24-xv240y-pivot-200hz-05ms-fhd-2-hdmi-dp-_JM?searchVariation=187538205597#is_advertising=true&amp;searchVariation=187538205597&amp;backend_model=search-backend&amp;position=7&amp;search_layout=stack&amp;type=pad&amp;tracking_id=224629de-77fa-4291-a7e2-4ec271b55109&amp;ad_domain=VQCATCORE_LST&amp;ad_position=7&amp;ad_click_id=MDQxZmMwMTMtZTExZS00YThmLWI3NmItYTA3NjQ2YzNkMjMz</t>
  </si>
  <si>
    <t>Monitor Acer 24 Xv240y Pivot 200hz 0,5ms Fhd 2 Hdmi + Dp</t>
  </si>
  <si>
    <t>Monitor Acer 24", tasa de refresco 200Hz, ideal para gaming. Incluye HDMI + DP. Garantía de 12 meses. Excelente relación calidad/precio.</t>
  </si>
  <si>
    <t>falabella</t>
  </si>
  <si>
    <t>https://www.falabella.com.co/falabella-co/product/137372258/Monitor-SAMSUNG-24-Pulgadas-Odyseey-DG300-FHD-Plano-Negro/137372260</t>
  </si>
  <si>
    <t>Monitor SAMSUNG 24 Pulgadas Odyseey DG300 FHD Plano Negro</t>
  </si>
  <si>
    <t>Garantía directa con marca</t>
  </si>
  <si>
    <t>Monitor Samsung 24" plano. Opción más económica, garantía directa con marca. Adecuado para uso de oficina o tareas generales.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</si>
  <si>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</si>
  <si>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</si>
  <si>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M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</si>
  <si>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</si>
  <si>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</si>
  <si>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</si>
  <si>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</si>
  <si>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</si>
  <si>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</si>
  <si>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</si>
  <si>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</si>
  <si>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Compubit</t>
  </si>
  <si>
    <t>https://compubit.com.co/producto/disco-externo-adata-mecanico-2tb-negro-sd810/</t>
  </si>
  <si>
    <t>Disco Externo ADATA mecanico 2TB Negro - SD810</t>
  </si>
  <si>
    <t>5 años, asegurando confianza y durabilidad.</t>
  </si>
  <si>
    <t>Disco externo ADATA 2TB mecánico, portátil. 5 años de garantía, ideal para respaldo de datos. Confiabilidad y durabilidad destacadas.</t>
  </si>
  <si>
    <t xml:space="preserve">MercadoLibre </t>
  </si>
  <si>
    <t>https://www.mercadolibre.com.co/disco-duro-seagate-wd-skyhawk-2tb-seagate/p/MCO23243702</t>
  </si>
  <si>
    <t>Seagate SkyHawk AI 2 TB, SATA III, 7200 RPM, 64 MB caché</t>
  </si>
  <si>
    <t>Disco interno Seagate SkyHawk, 7200 RPM. Diseñado para videovigilancia. Garantía de 12 meses. Buen rendimiento sostenido.</t>
  </si>
  <si>
    <t>https://www.mercadolibre.com.co/disco-duro-mecanico-iii-con-interfaz-de-disco-duro-mecanico/p/MCO2020124081#polycard_client=search-nordic&amp;search_layout=stack&amp;position=10&amp;type=product&amp;tracking_id=1b69dd5a-997e-4233-9a8a-672bce5972fc&amp;wid=MCO1597090499&amp;sid=search</t>
  </si>
  <si>
    <t>Disco Duro Mecánico Iii Con Interfaz De Disco Duro Mecánico</t>
  </si>
  <si>
    <t>90 dias</t>
  </si>
  <si>
    <t>Disco mecánico genérico 2TB. Opción más económica. Garantía de 90 días. Apto para almacenamiento básico o de respaldo.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</si>
  <si>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</si>
  <si>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</si>
  <si>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</si>
  <si>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</si>
  <si>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t xml:space="preserve">Imagen </t>
  </si>
  <si>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</si>
  <si>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</si>
  <si>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</si>
  <si>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</si>
  <si>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</si>
  <si>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t>Garangia</t>
  </si>
  <si>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</si>
  <si>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mercadolibre.com.co/memoria-ram-fury-ddr3-gamer-color-azul-8gb-1-hyperx-hx316c10f8/p/MCO14729105#polycard_client=search-nordic&amp;search_layout=stack&amp;position=15&amp;type=product&amp;tracking_id=1a019f7d-81d7-4788-bc40-f2f8f5c18b4a&amp;wid=MCO1575689625&amp;sid=search</t>
  </si>
  <si>
    <t>Memoria RAM Fury DDR3 gamer color azul 8GB 1 HyperX HX316C10F/8</t>
  </si>
  <si>
    <t>Memoria RAM DDR3 8 GB HyperX. Diseñada para gamers, color azul. Garantía de 6 meses. Adecuada para PCs de gama media.</t>
  </si>
  <si>
    <t>Tienda Akiba</t>
  </si>
  <si>
    <t>https://tiendaakiba.com/partes-de-computador/memorias-ram/memoria-ram-kingston-fury-beast-32gb-ddr4-pc4-25600-3200mhz/?srsltid=AfmBOoprwR-PzmhdwBKTyW5USDUt-jx5-GP2Hqjne_Git6TfthvR8slr</t>
  </si>
  <si>
    <t>Memoria RAM Kingston Fury Beast 32 GB DDR4 PC4-25600 3200 MHz</t>
  </si>
  <si>
    <t>RAM Kingston Fury 32 GB DDR4, 3200 MHz. Alto rendimiento para tareas profesionales. Garantía de 12 meses. Excelente opción para estaciones de trabajo.</t>
  </si>
  <si>
    <t>Compulago</t>
  </si>
  <si>
    <r>
      <rPr>
        <color rgb="FF1155CC"/>
        <u/>
      </rPr>
      <t>MEMORIA PORTATIL DDR4 8.0GB 2666 MHZ ADATA | Compulago</t>
    </r>
  </si>
  <si>
    <t>MEMORIA PORTATIL DDR4 8.0GB 2666 MHZ ADATA</t>
  </si>
  <si>
    <t>No especificada - De Fábrica</t>
  </si>
  <si>
    <t>Memoria portátil DDR4 8 GB ADATA. Velocidad 2666 MHz. Garantía de fábrica (no especificada). Adecuada para laptops con requerimientos estándar.</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</si>
  <si>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</si>
  <si>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</si>
  <si>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</si>
  <si>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</si>
  <si>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</si>
  <si>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</si>
  <si>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</si>
  <si>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</si>
  <si>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</si>
  <si>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</si>
  <si>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Sytore colombia</t>
  </si>
  <si>
    <t>https://systorecolombia.com/servidor-nas/526-servidor-nas-western-digital-my-cloud-pr4100-pro-wdbnfa0000nbk.html</t>
  </si>
  <si>
    <t>Servidor Nas Western Digital My Cloud PR4100 Pro WDBNFA0000NBK</t>
  </si>
  <si>
    <t>24 meses</t>
  </si>
  <si>
    <t>Servidor NAS Western Digital 4TB, ideal para almacenamiento en red. 24 meses de garantía. Compatible con múltiples dispositivos. Uso empresarial.</t>
  </si>
  <si>
    <t>MB servidores (Partner Dell EMC)</t>
  </si>
  <si>
    <t>https://mbservidores.com/servidor-dell-poweredge-t350-intel-xeon-e-2378-2-60ghz-16gb-ddr4-2tb-3-5-sata-iii-tower-no-sistema-operativo-instalado/</t>
  </si>
  <si>
    <t>Servidor Dell PowerEdge T350 - Xeon E-2378, 16 GB RAM, 2 TB HDD</t>
  </si>
  <si>
    <t>Servidor Dell PowerEdge T350, 16 GB RAM. Excelente para servidores de oficina pequeña. Garantía de 12 meses. Alto desempeño.</t>
  </si>
  <si>
    <t>compulago</t>
  </si>
  <si>
    <t>https://www.compulago.com/producto/hpe-proliant-microserver-gen10-plus-v2-e2314-nhp-1tb-2323-03351427/</t>
  </si>
  <si>
    <t>HPE PROLIANT MICROSERVER GEN10 PLUS V2 E2314 NHP 1TB</t>
  </si>
  <si>
    <t>36 Meses - De Fábrica</t>
  </si>
  <si>
    <t>HPE ProLiant MicroServer, con disco de 1TB. Garantía de fábrica (3 meses). Opciones de expansión. Ideal para entornos híbridos o virtualización ligera.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</si>
  <si>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</si>
  <si>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</si>
  <si>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</si>
  <si>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</si>
  <si>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</si>
  <si>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</si>
  <si>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</si>
  <si>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</si>
  <si>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</si>
  <si>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</si>
  <si>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mercadolibre.com.co/tarjeta-de-video-nvidia-zotac-geforce-rtx-5080-solid-oc-16gb/p/MCO45863893#polycard_client=search-nordic&amp;search_layout=stack&amp;position=22&amp;type=product&amp;tracking_id=d37aa0cd-71c7-4df0-849f-a1fccd11a3f9&amp;wid=MCO2842191840&amp;sid=search</t>
  </si>
  <si>
    <t>Tarjeta De Video Nvidia Zotac Geforce Rtx 5080 Solid Oc 16gb</t>
  </si>
  <si>
    <t xml:space="preserve">No especificada </t>
  </si>
  <si>
    <t>Tarjeta de video Nvidia Zotac RTX 3060 16GB. Opción sólida para gaming de gama media-alta. No se especifica garantía. Requiere fuente de poder adecuada.</t>
  </si>
  <si>
    <t>Tauret Computadores</t>
  </si>
  <si>
    <t>Tarjeta De Vídeo Zotac GeForce RTX 5060 Twin Edge OC 8GB</t>
  </si>
  <si>
    <t>Tarjeta Zotac GeForce RTX 3060 Twin Edge OC 8GB. Overclock de fábrica, ideal para gaming en 1080p y 1440p. Garantía de 12 meses. Requiere dos conectores de energía.</t>
  </si>
  <si>
    <t>https://systorecolombia.com/nvidia/691-tarjeta-de-video-4gb-gigabyte-gt-1650-d6-oc-4g-ddr6-oc-gv-n1656oc-4gd.html</t>
  </si>
  <si>
    <t>Tarjeta de Video 4GB Gigabyte GT 1650 D6 OC 4G DDR6 OC GV-N1656OC-4GD</t>
  </si>
  <si>
    <t>Tarjeta Gigabyte GT 1650 4GB GDDR6. Versión económica y eficiente para tareas multimedia y juegos ligeros. Garantía de 12 meses.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</si>
  <si>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</si>
  <si>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</si>
  <si>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</si>
  <si>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</si>
  <si>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</si>
  <si>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</si>
  <si>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</si>
  <si>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</si>
  <si>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</si>
  <si>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</si>
  <si>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mercadolibre.com.co/procesador-amd-ryzen-7-5700g-100-100000263box-de-8-nucleos-y-46ghz-de-frecuencia-con-grafica-integrada/p/MCO18441624#polycard_client=search-nordic&amp;search_layout=stack&amp;position=3&amp;type=product&amp;tracking_id=2428b5fc-2b0d-4a57-8007-eb64585e8e79&amp;wid=MCO1398353719&amp;sid=search</t>
  </si>
  <si>
    <t>Procesador AMD Ryzen 7 5700G 100-100000263BOX de 8 núcleos y 4.6GHz de frecuencia con gráfica integrada</t>
  </si>
  <si>
    <t>Procesador AMD Ryzen 7 5700G con gráficos integrados. Buena opción para estaciones sin tarjeta gráfica dedicada. No se especifica garantía. Rendimiento alto en multitarea.</t>
  </si>
  <si>
    <t>computadores en bogota</t>
  </si>
  <si>
    <r>
      <rPr>
        <color rgb="FF1155CC"/>
        <u/>
      </rPr>
      <t>PROCESADOR INTEL CORE I3 10100F 10MA GENERACION TeCo Market</t>
    </r>
  </si>
  <si>
    <t>PROCESADOR INTEL CORE I3 10100F 10MA GENERACION</t>
  </si>
  <si>
    <t>Intel Core i3 10100F 10ª generación. Procesador de entrada con 4 núcleos, sin gráficos integrados. Ideal para PCs económicas. Garantía de 24 meses.</t>
  </si>
  <si>
    <t>Enjoyvideo Games</t>
  </si>
  <si>
    <t>https://enjoyvideogames.com.co/product/procesador-amd-ryzen-7-7700x-zen-4-8-core-4-5-ghz-socket-am5-105w/</t>
  </si>
  <si>
    <t xml:space="preserve">Procesador gamer AMD Ryzen 7 7700X 100-100000591WOF de 8 núcleos </t>
  </si>
  <si>
    <t>Procesador AMD Ryzen 7 7700X. Gama alta, 8 núcleos y 16 hilos. Necesita tarjeta gráfica dedicada. Garantía de 12 meses. Excelente para gaming o productividad.</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</si>
  <si>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</si>
  <si>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</si>
  <si>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</si>
  <si>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</si>
  <si>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</si>
  <si>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</si>
  <si>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</si>
  <si>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</si>
  <si>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</si>
  <si>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</si>
  <si>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https://www.computadoresenbogota.com/market/producto/teclado-para-portatil-asus-x407-espanol-la-color-negro/</t>
  </si>
  <si>
    <t>TECLADO PARA PORTATIL ASUS X407 ESPAÑOL LA-COLOR NEGRO</t>
  </si>
  <si>
    <t>no especifica</t>
  </si>
  <si>
    <t>Teclado portátil ASUS X407 Español. Compatible con laptops ASUS. No se especifica garantía. Diseño compacto.</t>
  </si>
  <si>
    <t>https://www.exito.com/teclado-genius-star-key-kb100-alambrico-100817859-mp/p</t>
  </si>
  <si>
    <t>Teclado Genius Smart Kb 100</t>
  </si>
  <si>
    <t>Teclado Genius Smart Kb 100 alámbrico. Diseño clásico, conexión USB. Garantía de 6 meses. Recomendado para oficina.</t>
  </si>
  <si>
    <t>https://www.mercadolibre.com.co/kit-de-teclado-y-mouse-inalambrico-logitech-mk235-espanol-de-color-gris-grafito/p/MCO18610706#polycard_client=search-nordic&amp;search_layout=stack&amp;position=4&amp;type=product&amp;tracking_id=575d4842-f993-45a3-8453-636f51dc3da7&amp;wid=MCO1372929205&amp;sid=search</t>
  </si>
  <si>
    <t>Kit de teclado y mouse inalámbrico Logitech MK235 Español de color Gris Grafito</t>
  </si>
  <si>
    <t>2 meses de garantía de fábrica.</t>
  </si>
  <si>
    <t>Kit Logitech MK235 inalámbrico. Incluye mouse. Diseño moderno en español. Garantía de fábrica por 2 meses. Ideal para escritorios minimalistas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</si>
  <si>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</si>
  <si>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</si>
  <si>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</si>
  <si>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</si>
  <si>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</si>
  <si>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</si>
  <si>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</si>
  <si>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</si>
  <si>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</si>
  <si>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</si>
  <si>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</si>
  <si>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Mouse HP 150 alámbrico, Negro</t>
  </si>
  <si>
    <t>Mouse HP 150 alámbrico. Diseño simple y confiable. Ideal para entornos de oficina. Garantía de 12 meses.</t>
  </si>
  <si>
    <t>https://www.exito.com/mouse-oman-hp-200-859387/p</t>
  </si>
  <si>
    <t>Mouse Inalambrico 200 Negro HP X6W31AA</t>
  </si>
  <si>
    <t>Mouse HP X8W31AA inalámbrico. Incluye receptor USB. Diseño compacto y ergonómico. Garantía de 1 año.</t>
  </si>
  <si>
    <t>https://www.mercadolibre.com.co/mouse-gamer-retroiluminado-7-botones-cable-mallado-dn-c828-color-negro/p/MCO43564110?pdp_filters=item_id:MCO2784782234#is_advertising=true&amp;searchVariation=MCO43564110&amp;backend_model=search-backend&amp;position=1&amp;search_layout=stack&amp;type=pad&amp;tracking_id=9bfee2aa-440f-475c-b328-dbe95563da91&amp;ad_domain=VQCATCORE_LST&amp;ad_position=1&amp;ad_click_id=ZjQzNmM2MjctZTcxZS00ZDJhLWE4Y2MtYzk5ZWU4ZjQ0YjQ3</t>
  </si>
  <si>
    <t>Mouse Gamer Retroiluminado 7 Botones Cable Mallado Dn-c828 Color Negr</t>
  </si>
  <si>
    <t>Mouse gamer con 7 botones y cable mallado. Diseño ergonómico y retroiluminado. No se especifica garantía. Opción económica para usuarios exigentes.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</si>
  <si>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</si>
  <si>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</si>
  <si>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</si>
  <si>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</si>
  <si>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</si>
  <si>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</si>
  <si>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</si>
  <si>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</si>
  <si>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</si>
  <si>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</si>
  <si>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mercadolibre.com.co/microsoft-365-familia-1-anos-en-formato-digital/p/MCO37898166#polycard_client=search-nordic&amp;searchVariation=MCO37898166&amp;position=2&amp;search_layout=stack&amp;type=product&amp;tracking_id=70b454bd-fa8c-4d61-a57d-d31b8999dde8&amp;wid=MCO1541077917&amp;sid=search</t>
  </si>
  <si>
    <t>Microsoft 365 Familia 1 Años En Formato Digital</t>
  </si>
  <si>
    <t>No aplica</t>
  </si>
  <si>
    <t>Tiempo de licencia: 1 años.
Formato: Digital.
Incluye guía de instalación.
Idiomas: inglés.</t>
  </si>
  <si>
    <t>https://www.falabella.com.co/falabella-co/product/73312221/Microsoft-365-Familia-Suscripcion-de-12-meses,-hasta-6-personas-Aplicaciones-de-Office-Premium-1-TB-de-Almacenamiento-en-la-Nube-por-Persona-Licencia-Digital/73312221</t>
  </si>
  <si>
    <t>Usar solo en dispositivos compatibles. No distribuir sin licencia. Mantener actualizados para seguridad. Revisar las instrucciones del fabricante.</t>
  </si>
  <si>
    <t>Alkosto</t>
  </si>
  <si>
    <t>https://www.alkosto.com/pin-office-microsoft-365-familia-12-meses-6-usuarios/p/196742123845</t>
  </si>
  <si>
    <t xml:space="preserve"> De una a seis personas. Cada persona puede usar hasta cinco dispositivos simultáneamente.
• Funciona en PC, Mac, iPhone, iPad y teléfonos y tabletas Android.
• Hasta 6 TB de almacenamiento seguro en la nube (1 TB por persona).
• Aplicaciones de escritorio de Word, Excel,[2] PowerPoint,[3] y OneNote con Microsoft Copilot integrado que te ayuda a crear contenido, hacer seguimiento de tu presupuesto y terminar tus proyectos más fácilmente. [4]</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</si>
  <si>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</si>
  <si>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</si>
  <si>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</si>
  <si>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</si>
  <si>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</si>
  <si>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</si>
  <si>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</si>
  <si>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</si>
  <si>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</si>
  <si>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</si>
  <si>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Latinkeys</t>
  </si>
  <si>
    <t>https://latinkeys.com/colombia/producto/visual-studio-professional-2022-1pc/</t>
  </si>
  <si>
    <t>Licencia Visual Studio 2022 Enterprise</t>
  </si>
  <si>
    <t>Visual Studio Professional 2022 es un entorno de desarrollo integrado para Windows. Es compatible con múltiples lenguajes de programación, tales como C++, C#, Visual Basic .NET, F#, Java, Python, Ruby y PHP, al igual que entornos de desarrollo web, como ASP.NET MVC, etc.</t>
  </si>
  <si>
    <t>Lasus</t>
  </si>
  <si>
    <t>https://lasus.com.co/es/visual-studio-professional-2022-licencia-de-educacion-basica-por-1-ano?srsltid=AfmBOoopdu5vX2RIukUBeq3uQvbn9yBXl0Th330o7YhH-227oK4lp-_-</t>
  </si>
  <si>
    <t>Idioma
Multilenguaje
Garantía del fabricante (meses)
12
Número de Usuarios/Dispositivos
1 usuario/dispositivo
Duración de la Licencia
1 año
Tipo de Licencia
Licencia por Volumen (Enterprise)
Tipo de Implementación
Local
Almacenamiento en la nube (OneDrive)
Si
Actualizaciones automáticas
Si
Seguridad avanzada para empresas.
No</t>
  </si>
  <si>
    <t>3Clics</t>
  </si>
  <si>
    <t>https://3clics.co/index.php/es/otros-softwares/editor-de-codigo/licencia-visual-studio-2022-detail</t>
  </si>
  <si>
    <t>Visual Studio 2022, como una aplicación de 64 bits, ofrece un rendimiento y escalabilidad superiores a Visual Studio 2019, mejorando la gestión de proyectos grandes y la utilización de memoria. Incluye una interfaz de usuario más moderna, mejor soporte para las últimas tecnologías y lenguajes, herramientas de depuración avanzadas, integración mejorada con Git y GitHub, y capacidades avanzadas de IntelliCode basadas en inteligencia artificial. Además, proporciona mejores herramientas para la colaboración en equipo y el desarrollo remoto, haciéndolo más adecuado para proyectos modernos y complejos.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</si>
  <si>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</si>
  <si>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</si>
  <si>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</si>
  <si>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</si>
  <si>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</si>
  <si>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</si>
  <si>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</si>
  <si>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</si>
  <si>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</si>
  <si>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</si>
  <si>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https://www.alkosto.com/pin-microsoft-windows-pro-fpp-11-64-bit/p/0793969919369</t>
  </si>
  <si>
    <t xml:space="preserve">Pin Microsoft Windows Pro FPP 11 64-bit
</t>
  </si>
  <si>
    <t>Compra de pago único
Licencia Perpetua transferible para 1 dispositivo
Aplica para máquina nueva o en uso
Está dirigido a licenciar 1 único equipo/dispositivo
Recuerda: Estas licencias son corporativas y no son compatibles para cuentas personales (Ejemplo: Hotmail, Gmail)</t>
  </si>
  <si>
    <t>https://tauretcomputadores.com/product/licencia-windows-11-profesional</t>
  </si>
  <si>
    <t>Pin Microsoft Windows Pro FPP 11 64-bit</t>
  </si>
  <si>
    <t>Procesador: 1 giga Hertz (GHz) o más rápido con 2 o más núcleos en un procesador de 64 bits compatible o sistema en un chip (SoC).
RAM: 4 gigabytes (GB).
Almacenamiento: dispositivo de almacenamiento de 64 GB o más.
Firmware del sistema: UEFI, compatible con Arranque seguro.
TPM: Módulo de plataforma segura (TPM) versión 2.0.
Tarjeta gráfica: Compatible con DirectX 12 o posterior con controlador WDDM 2.0.
Pantalla: Pantalla de alta definición (720p) de más de 9" en diagonal, con canal de 8 bits por color.</t>
  </si>
  <si>
    <t>Kalley</t>
  </si>
  <si>
    <t>https://www.kalley.com.co/pin-microsoft-windows-pro-fpp-11-64-bit/p/0793969919369?srsltid=AfmBOoob8JiOlebP_LmatxJCVGcCb7SjIWWiHfr7yem8VZBzIZxBjvRg</t>
  </si>
  <si>
    <t>Windows 11 Pro, rápido, seguro, licencia descargable perpetua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</si>
  <si>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</si>
  <si>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</si>
  <si>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</si>
  <si>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</si>
  <si>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</si>
  <si>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</si>
  <si>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</si>
  <si>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</si>
  <si>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</si>
  <si>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</si>
  <si>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RevoSoft Colombia</t>
  </si>
  <si>
    <t>https://revolutionsoft.com.co/microsoft-sql-server</t>
  </si>
  <si>
    <t>SQL Server Standard 2019 – licencia digital perpetua</t>
  </si>
  <si>
    <t>Licencia perpetua, entrega por email, factura con IVA desglosado y soporte</t>
  </si>
  <si>
    <t>Frontier (Open Business)</t>
  </si>
  <si>
    <t>https://frontier.com.co/software/microsoft/licencia-sql-server-standard-empresa-open-business</t>
  </si>
  <si>
    <t xml:space="preserve">Licenciamiento por cores (modelo Open Business), envío gratis (actualmente agotado) </t>
  </si>
  <si>
    <t>Cyberlicense</t>
  </si>
  <si>
    <t>https://cyberlicense.com.co/productos/sql-server-2019-standard/</t>
  </si>
  <si>
    <t>Entrega digital 24–48 h, formato ESD</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</si>
  <si>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</si>
  <si>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</si>
  <si>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</si>
  <si>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</si>
  <si>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</si>
  <si>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</si>
  <si>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</si>
  <si>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</si>
  <si>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</si>
  <si>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</si>
  <si>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PC masters bogota</t>
  </si>
  <si>
    <r>
      <rPr>
        <color rgb="FF1155CC"/>
        <u/>
      </rPr>
      <t>ASROCK B550 STEEL LEGEND - PC MASTERS BOGOTA</t>
    </r>
  </si>
  <si>
    <t>ASROCK B550 STEEL LEGEND</t>
  </si>
  <si>
    <t xml:space="preserve">1 año </t>
  </si>
  <si>
    <t>Socket AM4 (Ryzen 3000–5000), DDR4 3200 MHz, RAID 0/1/10, 2×M.2 (PCIe4.0 + SATA), LAN 2.5 Gb. Compacta y sólida para PCs y servidores ligeros.</t>
  </si>
  <si>
    <t>https://www.mercadolibre.com.co/board-msi-b550m-pro-vdh-wifi-socket-am4-color-negro/p/MCO27428538#polycard_client=search-nordic&amp;search_layout=stack&amp;position=3&amp;type=product&amp;tracking_id=cbd10192-5806-4ed4-9df7-0d572839f5e9&amp;wid=MCO1388171455&amp;sid=search</t>
  </si>
  <si>
    <t>Board Msi B550m Pro - Vdh Wifi (socket Am4) Color Negro</t>
  </si>
  <si>
    <t>Compatible con procesadores AMD.
Inserta la toma AM4.
Con el factor de forma mATX.
Compatible con RAM DDR4.
Tiene el chipset Amd b550.</t>
  </si>
  <si>
    <t>Speed logic</t>
  </si>
  <si>
    <t>https://speedlogic.com.co/tienda/placas-madre/amd-placas-madre/board-asus-tuf-gaming-b550m-plus-wifi-ii-2-gpu-a-r-4-ddr4-rz/</t>
  </si>
  <si>
    <t>BOARD ASUS TUF GAMING B550M PLUS WIFI II 2 GPU A.R 4 DDR4 RZ</t>
  </si>
  <si>
    <t>Zócalo AMD AM4: Listo para procesadores de escritorio Ryzen™ Serie 5000/ Serie 5000 G/ Serie 4000 G/ Serie 3000
Solución de potencia mejorada: 8+2 etapas de potencia DrMOS, conector ProCool, componentes TUF de grado militar y DIGI+ VRM para máxima durabilidad</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</si>
  <si>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</si>
  <si>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</si>
  <si>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</si>
  <si>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</si>
  <si>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</si>
  <si>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</si>
  <si>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</si>
  <si>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</si>
  <si>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</si>
  <si>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</si>
  <si>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Amazon EC2 (AWS)</t>
  </si>
  <si>
    <t>https://aws.amazon.com/es/ec2/pricing/on-demand/?utm_source=t.com</t>
  </si>
  <si>
    <t>Servidor EC2 t3.micro – 1 vCPU, 1 GB RAM, 30 GB EBS SSD, Linux OS – 750 horas/mes.</t>
  </si>
  <si>
    <t>Pago mensual. Facturación por uso.</t>
  </si>
  <si>
    <t>DigitalOcean – Droplets</t>
  </si>
  <si>
    <t>https://www.digitalocean.com/pricing/droplets?utm_source=t.com</t>
  </si>
  <si>
    <t>Droplet Basic – 1 vCPU, 2 GB RAM, 25 GB SSD, Linux – 1 TB transferencia mensual.</t>
  </si>
  <si>
    <t>Muy fácil de escalar. Interfaz amigable.</t>
  </si>
  <si>
    <t>Kamatera Cloud Servers</t>
  </si>
  <si>
    <t>https://www.kamatera.com/pricing/?utm_source=com</t>
  </si>
  <si>
    <t>Servidor Cloud – 1 vCPU, 1 GB RAM, 20 GB SSD, Linux, tráfico ilimitado – configuración básica mensual.</t>
  </si>
  <si>
    <t>Soporte 24/7. Panel avanzado de control.</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</si>
  <si>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</si>
  <si>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</si>
  <si>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</si>
  <si>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</si>
  <si>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</si>
  <si>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por persona
</t>
    </r>
    <r>
      <rPr>
        <rFont val="Trebuchet MS"/>
        <b val="0"/>
        <i/>
        <color theme="1"/>
        <sz val="8.0"/>
      </rPr>
      <t>(moneda nacional)</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</si>
  <si>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</si>
  <si>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</si>
  <si>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Rentek (Renting tecnológico)</t>
  </si>
  <si>
    <t>https://www.rentek.com.co/alquiler-de-computadores?utm_source=t.com</t>
  </si>
  <si>
    <t>Alquiler de computadores de escritorio, portátiles y All‑in‑One. Incluye instalación, soporte técnico, mantenimiento preventivo y seguros. Precios desde COP 108,963/mes (ej. Notebooks HP i5)</t>
  </si>
  <si>
    <t>17,000  por día</t>
  </si>
  <si>
    <t>Ideal para contratos empresariales (mínimo 3 meses), con renovación tecnológica sin costo y soporte permanente.</t>
  </si>
  <si>
    <t>Converger IT</t>
  </si>
  <si>
    <t>https://convergerit.com/alquiler-de-computadores/?utm_sourc.com</t>
  </si>
  <si>
    <t>Equipos de escritorio o portátiles (Intel i5/i7, SSD, RAM adecuada). Incluye asesoría personalizada, transporte, soporte técnico y cobertura nacional.</t>
  </si>
  <si>
    <t>Entre  100,000 y  200,000 por día</t>
  </si>
  <si>
    <t>Servicios flexibles por días, semanas o meses; ideal para proyectos temporales o empresariales con alta exigencia.</t>
  </si>
  <si>
    <t>https://apgtecnologia.co/alquiler-computadores-en-bogota-cali-medellin-barranquilla/?utm_source=ct.com</t>
  </si>
  <si>
    <t>Alquiler de desktops (HP, Lenovo, ensamblados) con Core i5/i7, SSD o HDD, diversas memorias y resoluciones. Soporte técnico en sitio en &lt;6h y mantenimiento preventivo.</t>
  </si>
  <si>
    <t>(varía según producto)</t>
  </si>
  <si>
    <t>Excelente para oficinas y clientes que requieren asistencia rápida y renovación tecnológica constante.</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</si>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</sst>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quot;$&quot;#,##0"/>
    <numFmt numFmtId="165" formatCode="[$ $]#,##0"/>
    <numFmt numFmtId="166" formatCode="[$$]#,##0.00"/>
    <numFmt numFmtId="167" formatCode="&quot;$&quot;#,##0.00"/>
  </numFmts>
  <fonts count="54">
    <font>
      <sz val="10.0"/>
      <color rgb="FF000000"/>
      <name val="Arial"/>
      <scheme val="minor"/>
    </font>
    <font>
      <sz val="10.0"/>
      <color theme="1"/>
      <name val="Arial"/>
    </font>
    <font>
      <b/>
      <sz val="12.0"/>
      <color theme="1"/>
      <name val="Arial"/>
    </font>
    <font/>
    <font>
      <b/>
      <sz val="10.0"/>
      <color theme="1"/>
      <name val="Arial"/>
    </font>
    <font>
      <b/>
      <sz val="10.0"/>
      <color theme="1"/>
      <name val="Trebuchet MS"/>
    </font>
    <font>
      <color theme="1"/>
      <name val="Arial"/>
      <scheme val="minor"/>
    </font>
    <font>
      <b/>
      <u/>
      <sz val="10.0"/>
      <color theme="1"/>
      <name val="Trebuchet MS"/>
    </font>
    <font>
      <i/>
      <sz val="10.0"/>
      <color theme="1"/>
      <name val="Arial"/>
    </font>
    <font>
      <sz val="10.0"/>
      <color theme="1"/>
      <name val="Trebuchet MS"/>
    </font>
    <font>
      <u/>
      <sz val="10.0"/>
      <color rgb="FF0000FF"/>
      <name val="Trebuchet MS"/>
    </font>
    <font>
      <sz val="10.0"/>
      <color rgb="FF231F20"/>
      <name val="Trebuchet MS"/>
    </font>
    <font>
      <sz val="10.0"/>
      <color rgb="FF000000"/>
      <name val="Trebuchet MS"/>
    </font>
    <font>
      <sz val="10.0"/>
      <color rgb="FF333333"/>
      <name val="Trebuchet MS"/>
    </font>
    <font>
      <sz val="10.0"/>
      <color theme="1"/>
      <name val="Arial Narrow"/>
    </font>
    <font>
      <b/>
      <u/>
      <sz val="10.0"/>
      <color theme="1"/>
      <name val="Trebuchet MS"/>
    </font>
    <font>
      <u/>
      <sz val="10.0"/>
      <color rgb="FF0000FF"/>
      <name val="Trebuchet MS"/>
    </font>
    <font>
      <sz val="10.0"/>
      <color rgb="FF000000"/>
      <name val="Arial"/>
    </font>
    <font>
      <u/>
      <color rgb="FF0000FF"/>
      <name val="Trebuchet MS"/>
    </font>
    <font>
      <sz val="10.0"/>
      <color rgb="FF000000"/>
      <name val="Proxima Nova"/>
    </font>
    <font>
      <sz val="11.0"/>
      <color theme="1"/>
      <name val="Arial"/>
    </font>
    <font>
      <sz val="10.0"/>
      <color rgb="FF000000"/>
      <name val="Lato"/>
    </font>
    <font>
      <u/>
      <color rgb="FF0000FF"/>
    </font>
    <font>
      <color rgb="FF222222"/>
      <name val="Arial"/>
    </font>
    <font>
      <u/>
      <sz val="10.0"/>
      <color rgb="FF000000"/>
      <name val="Trebuchet MS"/>
    </font>
    <font>
      <b/>
      <sz val="10.0"/>
      <color rgb="FF000000"/>
      <name val="Trebuchet MS"/>
    </font>
    <font>
      <u/>
      <sz val="10.0"/>
      <color rgb="FF0000FF"/>
      <name val="Trebuchet MS"/>
    </font>
    <font>
      <u/>
      <sz val="10.0"/>
      <color rgb="FF0000FF"/>
      <name val="Arial"/>
    </font>
    <font>
      <sz val="15.0"/>
      <color rgb="FF000000"/>
      <name val="Brown"/>
    </font>
    <font>
      <color rgb="FF000000"/>
      <name val="&quot;Trebuchet MS&quot;"/>
    </font>
    <font>
      <color rgb="FF000000"/>
      <name val="Roboto"/>
    </font>
    <font>
      <u/>
      <sz val="10.0"/>
      <color rgb="FF000000"/>
      <name val="Trebuchet MS"/>
    </font>
    <font>
      <u/>
      <color rgb="FF0000FF"/>
    </font>
    <font>
      <sz val="27.0"/>
      <color rgb="FF000000"/>
      <name val="&quot;Proxima Nova&quot;"/>
    </font>
    <font>
      <u/>
      <sz val="10.0"/>
      <color rgb="FF0000FF"/>
      <name val="Arial"/>
    </font>
    <font>
      <u/>
      <sz val="10.0"/>
      <color rgb="FF000000"/>
      <name val="Trebuchet MS"/>
    </font>
    <font>
      <u/>
      <sz val="10.0"/>
      <color rgb="FF0000FF"/>
      <name val="Trebuchet MS"/>
    </font>
    <font>
      <sz val="12.0"/>
      <color theme="1"/>
      <name val="Trebuchet MS"/>
    </font>
    <font>
      <color theme="1"/>
      <name val="Arial"/>
    </font>
    <font>
      <b/>
      <sz val="19.0"/>
      <color rgb="FF07DA00"/>
      <name val="Alkatra"/>
    </font>
    <font>
      <u/>
      <sz val="10.0"/>
      <color rgb="FF0000FF"/>
      <name val="Trebuchet MS"/>
    </font>
    <font>
      <u/>
      <color rgb="FF0000FF"/>
    </font>
    <font>
      <sz val="11.0"/>
      <color rgb="FF000000"/>
      <name val="Arial"/>
    </font>
    <font>
      <u/>
      <sz val="10.0"/>
      <color rgb="FF000000"/>
      <name val="Trebuchet MS"/>
    </font>
    <font>
      <u/>
      <sz val="10.0"/>
      <color rgb="FF0000FF"/>
      <name val="Arial"/>
    </font>
    <font>
      <u/>
      <sz val="10.0"/>
      <color rgb="FF000000"/>
      <name val="Trebuchet MS"/>
    </font>
    <font>
      <color theme="1"/>
      <name val="Trebuchet MS"/>
    </font>
    <font>
      <u/>
      <sz val="10.0"/>
      <color rgb="FF000000"/>
      <name val="Trebuchet MS"/>
    </font>
    <font>
      <sz val="11.0"/>
      <color rgb="FF777777"/>
      <name val="Roboto"/>
    </font>
    <font>
      <b/>
      <u/>
      <sz val="10.0"/>
      <color rgb="FF0000FF"/>
      <name val="Trebuchet MS"/>
    </font>
    <font>
      <u/>
      <sz val="11.0"/>
      <color rgb="FF0000FF"/>
      <name val="Roboto"/>
    </font>
    <font>
      <u/>
      <sz val="10.0"/>
      <color rgb="FF000000"/>
      <name val="Trebuchet MS"/>
    </font>
    <font>
      <u/>
      <color rgb="FF0000FF"/>
    </font>
    <font>
      <u/>
      <color rgb="FF0000FF"/>
    </font>
  </fonts>
  <fills count="9">
    <fill>
      <patternFill patternType="none"/>
    </fill>
    <fill>
      <patternFill patternType="lightGray"/>
    </fill>
    <fill>
      <patternFill patternType="solid">
        <fgColor rgb="FFC0C0C0"/>
        <bgColor rgb="FFC0C0C0"/>
      </patternFill>
    </fill>
    <fill>
      <patternFill patternType="solid">
        <fgColor rgb="FFFFFF99"/>
        <bgColor rgb="FFFFFF99"/>
      </patternFill>
    </fill>
    <fill>
      <patternFill patternType="solid">
        <fgColor rgb="FFFFFFFF"/>
        <bgColor rgb="FFFFFFFF"/>
      </patternFill>
    </fill>
    <fill>
      <patternFill patternType="solid">
        <fgColor rgb="FFFFCC00"/>
        <bgColor rgb="FFFFCC00"/>
      </patternFill>
    </fill>
    <fill>
      <patternFill patternType="solid">
        <fgColor rgb="FFCCFFCC"/>
        <bgColor rgb="FFCCFFCC"/>
      </patternFill>
    </fill>
    <fill>
      <patternFill patternType="solid">
        <fgColor theme="0"/>
        <bgColor theme="0"/>
      </patternFill>
    </fill>
    <fill>
      <patternFill patternType="solid">
        <fgColor rgb="FFF8F8F8"/>
        <bgColor rgb="FFF8F8F8"/>
      </patternFill>
    </fill>
  </fills>
  <borders count="8">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top style="thin">
        <color rgb="FF000000"/>
      </top>
      <bottom style="thin">
        <color rgb="FF000000"/>
      </bottom>
    </border>
    <border>
      <left/>
      <right/>
      <top/>
      <bottom/>
    </border>
    <border>
      <left style="thin">
        <color rgb="FF000000"/>
      </left>
      <right style="thin">
        <color rgb="FF000000"/>
      </right>
      <bottom style="thin">
        <color rgb="FF000000"/>
      </bottom>
    </border>
  </borders>
  <cellStyleXfs count="1">
    <xf borderId="0" fillId="0" fontId="0" numFmtId="0" applyAlignment="1" applyFont="1"/>
  </cellStyleXfs>
  <cellXfs count="156">
    <xf borderId="0" fillId="0" fontId="0" numFmtId="0" xfId="0" applyAlignment="1" applyFont="1">
      <alignment readingOrder="0" shrinkToFit="0" vertical="bottom" wrapText="0"/>
    </xf>
    <xf borderId="0" fillId="0" fontId="1" numFmtId="0" xfId="0" applyFont="1"/>
    <xf borderId="0" fillId="0" fontId="2" numFmtId="0" xfId="0" applyAlignment="1" applyFont="1">
      <alignment horizontal="center" vertical="center"/>
    </xf>
    <xf borderId="1" fillId="2" fontId="2" numFmtId="0" xfId="0" applyAlignment="1" applyBorder="1" applyFill="1" applyFont="1">
      <alignment horizontal="center" shrinkToFit="0" vertical="center" wrapText="1"/>
    </xf>
    <xf borderId="2" fillId="0" fontId="3" numFmtId="0" xfId="0" applyBorder="1" applyFont="1"/>
    <xf borderId="3" fillId="0" fontId="3" numFmtId="0" xfId="0" applyBorder="1" applyFont="1"/>
    <xf borderId="4" fillId="3" fontId="4" numFmtId="0" xfId="0" applyAlignment="1" applyBorder="1" applyFill="1" applyFont="1">
      <alignment horizontal="center" shrinkToFit="0" vertical="center" wrapText="1"/>
    </xf>
    <xf borderId="4" fillId="0" fontId="5" numFmtId="0" xfId="0" applyAlignment="1" applyBorder="1" applyFont="1">
      <alignment horizontal="center" shrinkToFit="0" vertical="center" wrapText="1"/>
    </xf>
    <xf borderId="4" fillId="0" fontId="6" numFmtId="0" xfId="0" applyAlignment="1" applyBorder="1" applyFont="1">
      <alignment horizontal="center" readingOrder="0" shrinkToFit="0" vertical="center" wrapText="1"/>
    </xf>
    <xf borderId="4" fillId="4" fontId="5" numFmtId="0" xfId="0" applyAlignment="1" applyBorder="1" applyFill="1" applyFont="1">
      <alignment horizontal="center" shrinkToFit="0" vertical="center" wrapText="1"/>
    </xf>
    <xf borderId="4" fillId="5" fontId="7" numFmtId="0" xfId="0" applyAlignment="1" applyBorder="1" applyFill="1" applyFont="1">
      <alignment horizontal="center" readingOrder="0" shrinkToFit="0" vertical="center" wrapText="1"/>
    </xf>
    <xf borderId="5" fillId="6" fontId="4" numFmtId="0" xfId="0" applyAlignment="1" applyBorder="1" applyFill="1" applyFont="1">
      <alignment horizontal="center" shrinkToFit="0" vertical="center" wrapText="1"/>
    </xf>
    <xf borderId="4" fillId="0" fontId="5" numFmtId="0" xfId="0" applyAlignment="1" applyBorder="1" applyFont="1">
      <alignment horizontal="center" readingOrder="0" shrinkToFit="0" vertical="center" wrapText="1"/>
    </xf>
    <xf borderId="0" fillId="0" fontId="5" numFmtId="0" xfId="0" applyAlignment="1" applyFont="1">
      <alignment horizontal="center" readingOrder="0" shrinkToFit="0" vertical="center" wrapText="1"/>
    </xf>
    <xf borderId="0" fillId="0" fontId="8" numFmtId="0" xfId="0" applyAlignment="1" applyFont="1">
      <alignment horizontal="center" vertical="center"/>
    </xf>
    <xf borderId="4" fillId="0" fontId="4" numFmtId="0" xfId="0" applyAlignment="1" applyBorder="1" applyFont="1">
      <alignment horizontal="center" shrinkToFit="0" vertical="center" wrapText="1"/>
    </xf>
    <xf borderId="4" fillId="4" fontId="9" numFmtId="0" xfId="0" applyAlignment="1" applyBorder="1" applyFont="1">
      <alignment horizontal="center" readingOrder="0" shrinkToFit="0" vertical="center" wrapText="1"/>
    </xf>
    <xf borderId="4" fillId="4" fontId="10" numFmtId="0" xfId="0" applyAlignment="1" applyBorder="1" applyFont="1">
      <alignment horizontal="center" readingOrder="0" shrinkToFit="0" vertical="center" wrapText="1"/>
    </xf>
    <xf borderId="4" fillId="0" fontId="6" numFmtId="0" xfId="0" applyAlignment="1" applyBorder="1" applyFont="1">
      <alignment shrinkToFit="0" vertical="center" wrapText="1"/>
    </xf>
    <xf borderId="4" fillId="0" fontId="9" numFmtId="0" xfId="0" applyAlignment="1" applyBorder="1" applyFont="1">
      <alignment horizontal="center" readingOrder="0" shrinkToFit="0" vertical="center" wrapText="1"/>
    </xf>
    <xf borderId="4" fillId="4" fontId="9" numFmtId="164" xfId="0" applyAlignment="1" applyBorder="1" applyFont="1" applyNumberFormat="1">
      <alignment horizontal="center" readingOrder="0" shrinkToFit="0" vertical="center" wrapText="1"/>
    </xf>
    <xf borderId="4" fillId="0" fontId="9" numFmtId="165" xfId="0" applyAlignment="1" applyBorder="1" applyFont="1" applyNumberFormat="1">
      <alignment horizontal="center" readingOrder="0" shrinkToFit="0" vertical="center" wrapText="1"/>
    </xf>
    <xf borderId="4" fillId="0" fontId="9" numFmtId="166" xfId="0" applyAlignment="1" applyBorder="1" applyFont="1" applyNumberFormat="1">
      <alignment horizontal="center" readingOrder="0" shrinkToFit="0" vertical="center" wrapText="1"/>
    </xf>
    <xf borderId="4" fillId="0" fontId="9" numFmtId="166" xfId="0" applyAlignment="1" applyBorder="1" applyFont="1" applyNumberFormat="1">
      <alignment horizontal="center" readingOrder="0" shrinkToFit="0" vertical="center" wrapText="1"/>
    </xf>
    <xf borderId="4" fillId="0" fontId="9" numFmtId="0" xfId="0" applyAlignment="1" applyBorder="1" applyFont="1">
      <alignment horizontal="center" shrinkToFit="0" vertical="center" wrapText="1"/>
    </xf>
    <xf borderId="4" fillId="0" fontId="6" numFmtId="0" xfId="0" applyAlignment="1" applyBorder="1" applyFont="1">
      <alignment readingOrder="0" shrinkToFit="0" vertical="center" wrapText="1"/>
    </xf>
    <xf borderId="0" fillId="0" fontId="9" numFmtId="0" xfId="0" applyAlignment="1" applyFont="1">
      <alignment horizontal="center" readingOrder="0" shrinkToFit="0" vertical="center" wrapText="1"/>
    </xf>
    <xf borderId="0" fillId="4" fontId="11" numFmtId="0" xfId="0" applyAlignment="1" applyFont="1">
      <alignment horizontal="center" readingOrder="0" shrinkToFit="0" vertical="center" wrapText="1"/>
    </xf>
    <xf borderId="4" fillId="0" fontId="6" numFmtId="0" xfId="0" applyAlignment="1" applyBorder="1" applyFont="1">
      <alignment horizontal="center" shrinkToFit="0" vertical="center" wrapText="1"/>
    </xf>
    <xf borderId="4" fillId="4" fontId="12" numFmtId="164" xfId="0" applyAlignment="1" applyBorder="1" applyFont="1" applyNumberFormat="1">
      <alignment horizontal="center" readingOrder="0" shrinkToFit="0" vertical="center" wrapText="1"/>
    </xf>
    <xf borderId="4" fillId="7" fontId="13" numFmtId="164" xfId="0" applyAlignment="1" applyBorder="1" applyFill="1" applyFont="1" applyNumberFormat="1">
      <alignment horizontal="center" readingOrder="0" shrinkToFit="0" vertical="center" wrapText="1"/>
    </xf>
    <xf borderId="4" fillId="0" fontId="1" numFmtId="0" xfId="0" applyBorder="1" applyFont="1"/>
    <xf borderId="4" fillId="0" fontId="9" numFmtId="0" xfId="0" applyAlignment="1" applyBorder="1" applyFont="1">
      <alignment horizontal="left" shrinkToFit="0" vertical="top" wrapText="1"/>
    </xf>
    <xf borderId="1" fillId="0" fontId="4" numFmtId="0" xfId="0" applyAlignment="1" applyBorder="1" applyFont="1">
      <alignment horizontal="left" shrinkToFit="0" vertical="center" wrapText="1"/>
    </xf>
    <xf borderId="0" fillId="0" fontId="14" numFmtId="0" xfId="0" applyAlignment="1" applyFont="1">
      <alignment horizontal="center" shrinkToFit="0" vertical="center" wrapText="1"/>
    </xf>
    <xf borderId="4" fillId="0" fontId="6" numFmtId="0" xfId="0" applyAlignment="1" applyBorder="1" applyFont="1">
      <alignment horizontal="center" readingOrder="0" vertical="center"/>
    </xf>
    <xf borderId="4" fillId="4" fontId="5" numFmtId="0" xfId="0" applyAlignment="1" applyBorder="1" applyFont="1">
      <alignment horizontal="center" readingOrder="0" shrinkToFit="0" vertical="center" wrapText="1"/>
    </xf>
    <xf borderId="4" fillId="5" fontId="15" numFmtId="0" xfId="0" applyAlignment="1" applyBorder="1" applyFont="1">
      <alignment horizontal="center" shrinkToFit="0" vertical="center" wrapText="1"/>
    </xf>
    <xf borderId="4" fillId="0" fontId="16" numFmtId="0" xfId="0" applyAlignment="1" applyBorder="1" applyFont="1">
      <alignment horizontal="center" readingOrder="0" shrinkToFit="0" vertical="center" wrapText="1"/>
    </xf>
    <xf borderId="4" fillId="4" fontId="17" numFmtId="0" xfId="0" applyAlignment="1" applyBorder="1" applyFont="1">
      <alignment horizontal="center" readingOrder="0" shrinkToFit="0" vertical="center" wrapText="1"/>
    </xf>
    <xf borderId="4" fillId="0" fontId="6" numFmtId="164" xfId="0" applyAlignment="1" applyBorder="1" applyFont="1" applyNumberFormat="1">
      <alignment horizontal="center" readingOrder="0" shrinkToFit="0" vertical="center" wrapText="1"/>
    </xf>
    <xf borderId="4" fillId="0" fontId="9" numFmtId="2" xfId="0" applyAlignment="1" applyBorder="1" applyFont="1" applyNumberFormat="1">
      <alignment horizontal="center" shrinkToFit="0" vertical="center" wrapText="1"/>
    </xf>
    <xf borderId="4" fillId="0" fontId="9" numFmtId="3" xfId="0" applyAlignment="1" applyBorder="1" applyFont="1" applyNumberFormat="1">
      <alignment horizontal="center" shrinkToFit="0" vertical="center" wrapText="1"/>
    </xf>
    <xf borderId="4" fillId="0" fontId="17" numFmtId="0" xfId="0" applyAlignment="1" applyBorder="1" applyFont="1">
      <alignment horizontal="center" readingOrder="0" shrinkToFit="0" vertical="center" wrapText="1"/>
    </xf>
    <xf borderId="0" fillId="0" fontId="17" numFmtId="0" xfId="0" applyAlignment="1" applyFont="1">
      <alignment horizontal="left" readingOrder="0" shrinkToFit="0" vertical="center" wrapText="1"/>
    </xf>
    <xf borderId="4" fillId="0" fontId="18" numFmtId="0" xfId="0" applyAlignment="1" applyBorder="1" applyFont="1">
      <alignment horizontal="center" readingOrder="0" shrinkToFit="0" vertical="center" wrapText="1"/>
    </xf>
    <xf borderId="4" fillId="4" fontId="19" numFmtId="0" xfId="0" applyAlignment="1" applyBorder="1" applyFont="1">
      <alignment horizontal="center" readingOrder="0" shrinkToFit="0" vertical="center" wrapText="1"/>
    </xf>
    <xf borderId="4" fillId="0" fontId="20" numFmtId="164" xfId="0" applyAlignment="1" applyBorder="1" applyFont="1" applyNumberFormat="1">
      <alignment horizontal="center" readingOrder="0" shrinkToFit="0" vertical="center" wrapText="1"/>
    </xf>
    <xf borderId="0" fillId="0" fontId="9" numFmtId="0" xfId="0" applyAlignment="1" applyFont="1">
      <alignment horizontal="left" readingOrder="0" shrinkToFit="0" vertical="center" wrapText="1"/>
    </xf>
    <xf borderId="4" fillId="4" fontId="21" numFmtId="0" xfId="0" applyAlignment="1" applyBorder="1" applyFont="1">
      <alignment horizontal="center" readingOrder="0" shrinkToFit="0" vertical="center" wrapText="1"/>
    </xf>
    <xf borderId="4" fillId="0" fontId="22" numFmtId="0" xfId="0" applyAlignment="1" applyBorder="1" applyFont="1">
      <alignment horizontal="center" readingOrder="0" shrinkToFit="0" vertical="center" wrapText="1"/>
    </xf>
    <xf borderId="4" fillId="0" fontId="9" numFmtId="164" xfId="0" applyAlignment="1" applyBorder="1" applyFont="1" applyNumberFormat="1">
      <alignment horizontal="center" readingOrder="0" shrinkToFit="0" vertical="center" wrapText="1"/>
    </xf>
    <xf borderId="4" fillId="0" fontId="9" numFmtId="4" xfId="0" applyAlignment="1" applyBorder="1" applyFont="1" applyNumberFormat="1">
      <alignment horizontal="center" shrinkToFit="0" vertical="center" wrapText="1"/>
    </xf>
    <xf borderId="0" fillId="0" fontId="8" numFmtId="0" xfId="0" applyAlignment="1" applyFont="1">
      <alignment horizontal="center" readingOrder="0" vertical="center"/>
    </xf>
    <xf borderId="4" fillId="0" fontId="4" numFmtId="0" xfId="0" applyAlignment="1" applyBorder="1" applyFont="1">
      <alignment horizontal="center" vertical="center"/>
    </xf>
    <xf borderId="4" fillId="4" fontId="23" numFmtId="0" xfId="0" applyAlignment="1" applyBorder="1" applyFont="1">
      <alignment horizontal="center" readingOrder="0" shrinkToFit="0" vertical="center" wrapText="1"/>
    </xf>
    <xf borderId="0" fillId="0" fontId="12" numFmtId="0" xfId="0" applyAlignment="1" applyFont="1">
      <alignment horizontal="center" readingOrder="0" vertical="center"/>
    </xf>
    <xf borderId="4" fillId="0" fontId="12" numFmtId="0" xfId="0" applyAlignment="1" applyBorder="1" applyFont="1">
      <alignment horizontal="center" readingOrder="0" shrinkToFit="0" vertical="center" wrapText="1"/>
    </xf>
    <xf borderId="4" fillId="0" fontId="6" numFmtId="0" xfId="0" applyAlignment="1" applyBorder="1" applyFont="1">
      <alignment readingOrder="0" shrinkToFit="0" wrapText="1"/>
    </xf>
    <xf borderId="4" fillId="4" fontId="12" numFmtId="0" xfId="0" applyAlignment="1" applyBorder="1" applyFont="1">
      <alignment horizontal="center" readingOrder="0" shrinkToFit="0" vertical="center" wrapText="1"/>
    </xf>
    <xf borderId="0" fillId="0" fontId="12" numFmtId="167" xfId="0" applyAlignment="1" applyFont="1" applyNumberFormat="1">
      <alignment horizontal="center" readingOrder="0" vertical="top"/>
    </xf>
    <xf borderId="4" fillId="0" fontId="12" numFmtId="2" xfId="0" applyAlignment="1" applyBorder="1" applyFont="1" applyNumberFormat="1">
      <alignment horizontal="center" shrinkToFit="0" vertical="center" wrapText="1"/>
    </xf>
    <xf borderId="4" fillId="0" fontId="12" numFmtId="3" xfId="0" applyAlignment="1" applyBorder="1" applyFont="1" applyNumberFormat="1">
      <alignment horizontal="center" shrinkToFit="0" vertical="center" wrapText="1"/>
    </xf>
    <xf borderId="4" fillId="0" fontId="12" numFmtId="0" xfId="0" applyAlignment="1" applyBorder="1" applyFont="1">
      <alignment horizontal="center" shrinkToFit="0" vertical="center" wrapText="1"/>
    </xf>
    <xf borderId="4" fillId="0" fontId="12" numFmtId="0" xfId="0" applyAlignment="1" applyBorder="1" applyFont="1">
      <alignment horizontal="center" readingOrder="0" vertical="center"/>
    </xf>
    <xf borderId="4" fillId="0" fontId="9" numFmtId="0" xfId="0" applyAlignment="1" applyBorder="1" applyFont="1">
      <alignment horizontal="center" readingOrder="0" shrinkToFit="0" vertical="center" wrapText="1"/>
    </xf>
    <xf borderId="0" fillId="4" fontId="12" numFmtId="0" xfId="0" applyAlignment="1" applyFont="1">
      <alignment horizontal="center" readingOrder="0" shrinkToFit="0" vertical="center" wrapText="1"/>
    </xf>
    <xf borderId="4" fillId="0" fontId="12" numFmtId="164" xfId="0" applyAlignment="1" applyBorder="1" applyFont="1" applyNumberFormat="1">
      <alignment horizontal="center" readingOrder="0" vertical="center"/>
    </xf>
    <xf borderId="0" fillId="0" fontId="6" numFmtId="0" xfId="0" applyAlignment="1" applyFont="1">
      <alignment readingOrder="0"/>
    </xf>
    <xf borderId="0" fillId="0" fontId="6" numFmtId="0" xfId="0" applyAlignment="1" applyFont="1">
      <alignment readingOrder="0" shrinkToFit="0" wrapText="1"/>
    </xf>
    <xf borderId="0" fillId="4" fontId="11" numFmtId="0" xfId="0" applyAlignment="1" applyFont="1">
      <alignment horizontal="center" readingOrder="0" vertical="center"/>
    </xf>
    <xf borderId="4" fillId="4" fontId="24" numFmtId="0" xfId="0" applyAlignment="1" applyBorder="1" applyFont="1">
      <alignment horizontal="center" readingOrder="0" shrinkToFit="0" vertical="center" wrapText="1"/>
    </xf>
    <xf borderId="4" fillId="4" fontId="12" numFmtId="164" xfId="0" applyAlignment="1" applyBorder="1" applyFont="1" applyNumberFormat="1">
      <alignment horizontal="center" readingOrder="0" vertical="center"/>
    </xf>
    <xf borderId="4" fillId="4" fontId="25" numFmtId="164" xfId="0" applyAlignment="1" applyBorder="1" applyFont="1" applyNumberFormat="1">
      <alignment horizontal="center" readingOrder="0" vertical="center"/>
    </xf>
    <xf borderId="0" fillId="4" fontId="6" numFmtId="0" xfId="0" applyFont="1"/>
    <xf borderId="4" fillId="4" fontId="11" numFmtId="0" xfId="0" applyAlignment="1" applyBorder="1" applyFont="1">
      <alignment readingOrder="0" shrinkToFit="0" vertical="center" wrapText="1"/>
    </xf>
    <xf borderId="0" fillId="0" fontId="11" numFmtId="0" xfId="0" applyAlignment="1" applyFont="1">
      <alignment horizontal="center" readingOrder="0" vertical="center"/>
    </xf>
    <xf borderId="4" fillId="0" fontId="9" numFmtId="0" xfId="0" applyAlignment="1" applyBorder="1" applyFont="1">
      <alignment horizontal="left" readingOrder="0" shrinkToFit="0" vertical="center" wrapText="1"/>
    </xf>
    <xf borderId="4" fillId="0" fontId="26" numFmtId="0" xfId="0" applyAlignment="1" applyBorder="1" applyFont="1">
      <alignment horizontal="left" readingOrder="0" shrinkToFit="0" vertical="center" wrapText="1"/>
    </xf>
    <xf borderId="1" fillId="0" fontId="2" numFmtId="0" xfId="0" applyAlignment="1" applyBorder="1" applyFont="1">
      <alignment horizontal="center" shrinkToFit="0" vertical="center" wrapText="1"/>
    </xf>
    <xf borderId="0" fillId="0" fontId="27" numFmtId="0" xfId="0" applyAlignment="1" applyFont="1">
      <alignment readingOrder="0" shrinkToFit="0" vertical="center" wrapText="1"/>
    </xf>
    <xf borderId="0" fillId="0" fontId="1" numFmtId="0" xfId="0" applyAlignment="1" applyFont="1">
      <alignment horizontal="center" readingOrder="0" shrinkToFit="0" vertical="center" wrapText="1"/>
    </xf>
    <xf borderId="0" fillId="4" fontId="28" numFmtId="0" xfId="0" applyAlignment="1" applyFont="1">
      <alignment readingOrder="0"/>
    </xf>
    <xf borderId="4" fillId="0" fontId="9" numFmtId="3" xfId="0" applyAlignment="1" applyBorder="1" applyFont="1" applyNumberFormat="1">
      <alignment horizontal="center" readingOrder="0" shrinkToFit="0" vertical="center" wrapText="1"/>
    </xf>
    <xf borderId="0" fillId="4" fontId="29" numFmtId="0" xfId="0" applyAlignment="1" applyFont="1">
      <alignment horizontal="center" readingOrder="0" shrinkToFit="0" wrapText="1"/>
    </xf>
    <xf borderId="0" fillId="4" fontId="30" numFmtId="0" xfId="0" applyAlignment="1" applyFont="1">
      <alignment shrinkToFit="0" wrapText="1"/>
    </xf>
    <xf borderId="0" fillId="0" fontId="9" numFmtId="0" xfId="0" applyAlignment="1" applyFont="1">
      <alignment horizontal="center" readingOrder="0" shrinkToFit="0" vertical="center" wrapText="1"/>
    </xf>
    <xf borderId="0" fillId="4" fontId="31" numFmtId="0" xfId="0" applyAlignment="1" applyFont="1">
      <alignment horizontal="center" readingOrder="0" shrinkToFit="0" vertical="center" wrapText="1"/>
    </xf>
    <xf borderId="0" fillId="0" fontId="11" numFmtId="0" xfId="0" applyAlignment="1" applyFont="1">
      <alignment horizontal="center" readingOrder="0" shrinkToFit="0" vertical="center" wrapText="1"/>
    </xf>
    <xf borderId="0" fillId="0" fontId="32" numFmtId="0" xfId="0" applyAlignment="1" applyFont="1">
      <alignment horizontal="center" readingOrder="0" shrinkToFit="0" vertical="center" wrapText="1"/>
    </xf>
    <xf borderId="4" fillId="0" fontId="9" numFmtId="9" xfId="0" applyAlignment="1" applyBorder="1" applyFont="1" applyNumberFormat="1">
      <alignment horizontal="center" shrinkToFit="0" vertical="center" wrapText="1"/>
    </xf>
    <xf borderId="0" fillId="4" fontId="33" numFmtId="0" xfId="0" applyAlignment="1" applyFont="1">
      <alignment readingOrder="0"/>
    </xf>
    <xf borderId="4" fillId="0" fontId="34" numFmtId="0" xfId="0" applyAlignment="1" applyBorder="1" applyFont="1">
      <alignment horizontal="center" readingOrder="0" shrinkToFit="0" vertical="center" wrapText="1"/>
    </xf>
    <xf borderId="0" fillId="4" fontId="35" numFmtId="0" xfId="0" applyAlignment="1" applyFont="1">
      <alignment horizontal="center" readingOrder="0" shrinkToFit="0" vertical="center" wrapText="1"/>
    </xf>
    <xf borderId="4" fillId="4" fontId="9" numFmtId="0" xfId="0" applyAlignment="1" applyBorder="1" applyFont="1">
      <alignment horizontal="center" shrinkToFit="0" vertical="center" wrapText="1"/>
    </xf>
    <xf borderId="6" fillId="4" fontId="36" numFmtId="0" xfId="0" applyAlignment="1" applyBorder="1" applyFont="1">
      <alignment readingOrder="0" shrinkToFit="0" vertical="center" wrapText="1"/>
    </xf>
    <xf borderId="0" fillId="4" fontId="9" numFmtId="0" xfId="0" applyAlignment="1" applyFont="1">
      <alignment horizontal="center" shrinkToFit="0" vertical="center" wrapText="1"/>
    </xf>
    <xf borderId="4" fillId="4" fontId="9" numFmtId="0" xfId="0" applyAlignment="1" applyBorder="1" applyFont="1">
      <alignment horizontal="left" readingOrder="0" shrinkToFit="0" vertical="center" wrapText="1"/>
    </xf>
    <xf borderId="4" fillId="0" fontId="37" numFmtId="0" xfId="0" applyAlignment="1" applyBorder="1" applyFont="1">
      <alignment horizontal="center" readingOrder="0" shrinkToFit="0" vertical="center" wrapText="1"/>
    </xf>
    <xf borderId="0" fillId="0" fontId="38" numFmtId="0" xfId="0" applyAlignment="1" applyFont="1">
      <alignment horizontal="center" readingOrder="0" vertical="center"/>
    </xf>
    <xf borderId="0" fillId="4" fontId="39" numFmtId="0" xfId="0" applyAlignment="1" applyFont="1">
      <alignment horizontal="center" readingOrder="0"/>
    </xf>
    <xf borderId="0" fillId="0" fontId="12" numFmtId="167" xfId="0" applyAlignment="1" applyFont="1" applyNumberFormat="1">
      <alignment horizontal="center" readingOrder="0" vertical="center"/>
    </xf>
    <xf borderId="0" fillId="0" fontId="38" numFmtId="0" xfId="0" applyAlignment="1" applyFont="1">
      <alignment horizontal="center" readingOrder="0" shrinkToFit="0" vertical="center" wrapText="1"/>
    </xf>
    <xf borderId="0" fillId="4" fontId="12" numFmtId="0" xfId="0" applyAlignment="1" applyFont="1">
      <alignment horizontal="center" shrinkToFit="0" vertical="center" wrapText="1"/>
    </xf>
    <xf borderId="4" fillId="0" fontId="12" numFmtId="167" xfId="0" applyAlignment="1" applyBorder="1" applyFont="1" applyNumberFormat="1">
      <alignment horizontal="center" readingOrder="0" vertical="center"/>
    </xf>
    <xf borderId="4" fillId="4" fontId="12" numFmtId="0" xfId="0" applyAlignment="1" applyBorder="1" applyFont="1">
      <alignment horizontal="center" shrinkToFit="0" vertical="center" wrapText="1"/>
    </xf>
    <xf borderId="4" fillId="0" fontId="12" numFmtId="3" xfId="0" applyAlignment="1" applyBorder="1" applyFont="1" applyNumberFormat="1">
      <alignment horizontal="center" readingOrder="0" vertical="center"/>
    </xf>
    <xf borderId="0" fillId="4" fontId="11" numFmtId="0" xfId="0" applyAlignment="1" applyFont="1">
      <alignment horizontal="center" shrinkToFit="0" vertical="center" wrapText="1"/>
    </xf>
    <xf borderId="0" fillId="0" fontId="12" numFmtId="0" xfId="0" applyAlignment="1" applyFont="1">
      <alignment horizontal="center" vertical="center"/>
    </xf>
    <xf borderId="4" fillId="0" fontId="40" numFmtId="0" xfId="0" applyAlignment="1" applyBorder="1" applyFont="1">
      <alignment horizontal="center" shrinkToFit="0" vertical="center" wrapText="1"/>
    </xf>
    <xf borderId="4" fillId="4" fontId="11" numFmtId="0" xfId="0" applyAlignment="1" applyBorder="1" applyFont="1">
      <alignment horizontal="center" shrinkToFit="0" vertical="center" wrapText="1"/>
    </xf>
    <xf borderId="0" fillId="0" fontId="41" numFmtId="0" xfId="0" applyAlignment="1" applyFont="1">
      <alignment readingOrder="0" shrinkToFit="0" wrapText="1"/>
    </xf>
    <xf borderId="4" fillId="4" fontId="11" numFmtId="0" xfId="0" applyAlignment="1" applyBorder="1" applyFont="1">
      <alignment horizontal="center" readingOrder="0" shrinkToFit="0" vertical="center" wrapText="1"/>
    </xf>
    <xf borderId="0" fillId="0" fontId="12" numFmtId="164" xfId="0" applyAlignment="1" applyFont="1" applyNumberFormat="1">
      <alignment horizontal="center" readingOrder="0" vertical="center"/>
    </xf>
    <xf borderId="4" fillId="0" fontId="42" numFmtId="0" xfId="0" applyAlignment="1" applyBorder="1" applyFont="1">
      <alignment horizontal="center" vertical="center"/>
    </xf>
    <xf borderId="0" fillId="4" fontId="43" numFmtId="0" xfId="0" applyAlignment="1" applyFont="1">
      <alignment horizontal="center" shrinkToFit="0" vertical="center" wrapText="1"/>
    </xf>
    <xf borderId="4" fillId="0" fontId="11" numFmtId="0" xfId="0" applyAlignment="1" applyBorder="1" applyFont="1">
      <alignment horizontal="center" vertical="center"/>
    </xf>
    <xf borderId="4" fillId="0" fontId="11" numFmtId="0" xfId="0" applyAlignment="1" applyBorder="1" applyFont="1">
      <alignment horizontal="center" readingOrder="0" vertical="center"/>
    </xf>
    <xf borderId="4" fillId="0" fontId="17" numFmtId="0" xfId="0" applyAlignment="1" applyBorder="1" applyFont="1">
      <alignment horizontal="center" readingOrder="0" vertical="center"/>
    </xf>
    <xf borderId="0" fillId="0" fontId="44" numFmtId="0" xfId="0" applyAlignment="1" applyFont="1">
      <alignment horizontal="center" readingOrder="0" shrinkToFit="0" vertical="center" wrapText="1"/>
    </xf>
    <xf borderId="0" fillId="4" fontId="9" numFmtId="0" xfId="0" applyAlignment="1" applyFont="1">
      <alignment horizontal="center" readingOrder="0" shrinkToFit="0" vertical="center" wrapText="1"/>
    </xf>
    <xf borderId="0" fillId="4" fontId="45" numFmtId="0" xfId="0" applyAlignment="1" applyFont="1">
      <alignment horizontal="left" readingOrder="0" shrinkToFit="0" vertical="center" wrapText="1"/>
    </xf>
    <xf borderId="4" fillId="0" fontId="9" numFmtId="164" xfId="0" applyAlignment="1" applyBorder="1" applyFont="1" applyNumberFormat="1">
      <alignment horizontal="center" shrinkToFit="0" vertical="center" wrapText="1"/>
    </xf>
    <xf borderId="4" fillId="0" fontId="6" numFmtId="0" xfId="0" applyAlignment="1" applyBorder="1" applyFont="1">
      <alignment horizontal="center"/>
    </xf>
    <xf borderId="4" fillId="0" fontId="46" numFmtId="164" xfId="0" applyAlignment="1" applyBorder="1" applyFont="1" applyNumberFormat="1">
      <alignment horizontal="center" readingOrder="0" shrinkToFit="0" vertical="center" wrapText="1"/>
    </xf>
    <xf borderId="4" fillId="0" fontId="46" numFmtId="2" xfId="0" applyAlignment="1" applyBorder="1" applyFont="1" applyNumberFormat="1">
      <alignment horizontal="center" readingOrder="0" shrinkToFit="0" vertical="center" wrapText="1"/>
    </xf>
    <xf borderId="4" fillId="0" fontId="46" numFmtId="3" xfId="0" applyAlignment="1" applyBorder="1" applyFont="1" applyNumberFormat="1">
      <alignment horizontal="center" readingOrder="0" shrinkToFit="0" vertical="center" wrapText="1"/>
    </xf>
    <xf borderId="4" fillId="0" fontId="46" numFmtId="164" xfId="0" applyAlignment="1" applyBorder="1" applyFont="1" applyNumberFormat="1">
      <alignment horizontal="center" shrinkToFit="0" vertical="center" wrapText="1"/>
    </xf>
    <xf borderId="4" fillId="0" fontId="46" numFmtId="2" xfId="0" applyAlignment="1" applyBorder="1" applyFont="1" applyNumberFormat="1">
      <alignment horizontal="center" shrinkToFit="0" vertical="center" wrapText="1"/>
    </xf>
    <xf borderId="4" fillId="0" fontId="46" numFmtId="3" xfId="0" applyAlignment="1" applyBorder="1" applyFont="1" applyNumberFormat="1">
      <alignment horizontal="center" shrinkToFit="0" vertical="center" wrapText="1"/>
    </xf>
    <xf borderId="4" fillId="0" fontId="12" numFmtId="0" xfId="0" applyAlignment="1" applyBorder="1" applyFont="1">
      <alignment horizontal="center" readingOrder="0" shrinkToFit="0" vertical="center" wrapText="1"/>
    </xf>
    <xf borderId="4" fillId="0" fontId="9" numFmtId="3" xfId="0" applyAlignment="1" applyBorder="1" applyFont="1" applyNumberFormat="1">
      <alignment horizontal="center" shrinkToFit="0" vertical="top" wrapText="1"/>
    </xf>
    <xf borderId="0" fillId="4" fontId="47" numFmtId="0" xfId="0" applyAlignment="1" applyFont="1">
      <alignment horizontal="left" shrinkToFit="0" vertical="center" wrapText="1"/>
    </xf>
    <xf borderId="0" fillId="4" fontId="48" numFmtId="0" xfId="0" applyAlignment="1" applyFont="1">
      <alignment horizontal="center" readingOrder="0"/>
    </xf>
    <xf borderId="4" fillId="0" fontId="42" numFmtId="164" xfId="0" applyAlignment="1" applyBorder="1" applyFont="1" applyNumberFormat="1">
      <alignment horizontal="center" readingOrder="0" vertical="center"/>
    </xf>
    <xf borderId="0" fillId="4" fontId="1" numFmtId="0" xfId="0" applyFont="1"/>
    <xf borderId="4" fillId="8" fontId="49" numFmtId="0" xfId="0" applyAlignment="1" applyBorder="1" applyFill="1" applyFont="1">
      <alignment horizontal="center" readingOrder="0" vertical="center"/>
    </xf>
    <xf borderId="4" fillId="0" fontId="50" numFmtId="0" xfId="0" applyAlignment="1" applyBorder="1" applyFont="1">
      <alignment horizontal="center" readingOrder="0" shrinkToFit="0" vertical="center" wrapText="1"/>
    </xf>
    <xf borderId="4" fillId="0" fontId="51" numFmtId="0" xfId="0" applyAlignment="1" applyBorder="1" applyFont="1">
      <alignment horizontal="center" readingOrder="0" shrinkToFit="0" vertical="center" wrapText="1"/>
    </xf>
    <xf borderId="1" fillId="0" fontId="4" numFmtId="0" xfId="0" applyAlignment="1" applyBorder="1" applyFont="1">
      <alignment horizontal="left" readingOrder="0" shrinkToFit="0" vertical="center" wrapText="1"/>
    </xf>
    <xf borderId="0" fillId="0" fontId="1" numFmtId="0" xfId="0" applyAlignment="1" applyFont="1">
      <alignment readingOrder="0"/>
    </xf>
    <xf borderId="4" fillId="0" fontId="6" numFmtId="0" xfId="0" applyAlignment="1" applyBorder="1" applyFont="1">
      <alignment horizontal="center" vertical="center"/>
    </xf>
    <xf borderId="4" fillId="0" fontId="11" numFmtId="0" xfId="0" applyAlignment="1" applyBorder="1" applyFont="1">
      <alignment horizontal="center" readingOrder="0" shrinkToFit="0" vertical="center" wrapText="1"/>
    </xf>
    <xf borderId="4" fillId="0" fontId="52" numFmtId="0" xfId="0" applyAlignment="1" applyBorder="1" applyFont="1">
      <alignment horizontal="center" readingOrder="0" vertical="center"/>
    </xf>
    <xf borderId="4" fillId="0" fontId="53" numFmtId="0" xfId="0" applyAlignment="1" applyBorder="1" applyFont="1">
      <alignment horizontal="center" readingOrder="0" shrinkToFit="0" vertical="center" wrapText="1"/>
    </xf>
    <xf borderId="4" fillId="0" fontId="6" numFmtId="2" xfId="0" applyAlignment="1" applyBorder="1" applyFont="1" applyNumberFormat="1">
      <alignment horizontal="center" readingOrder="0" shrinkToFit="0" vertical="center" wrapText="1"/>
    </xf>
    <xf borderId="4" fillId="0" fontId="6" numFmtId="3" xfId="0" applyAlignment="1" applyBorder="1" applyFont="1" applyNumberFormat="1">
      <alignment horizontal="center" readingOrder="0" shrinkToFit="0" vertical="center" wrapText="1"/>
    </xf>
    <xf borderId="0" fillId="0" fontId="2" numFmtId="0" xfId="0" applyAlignment="1" applyFont="1">
      <alignment horizontal="center" shrinkToFit="0" vertical="center" wrapText="1"/>
    </xf>
    <xf borderId="1" fillId="0" fontId="5" numFmtId="0" xfId="0" applyAlignment="1" applyBorder="1" applyFont="1">
      <alignment horizontal="center" readingOrder="0" shrinkToFit="0" vertical="center" wrapText="1"/>
    </xf>
    <xf borderId="3" fillId="0" fontId="5" numFmtId="0" xfId="0" applyAlignment="1" applyBorder="1" applyFont="1">
      <alignment horizontal="center" shrinkToFit="0" vertical="center" wrapText="1"/>
    </xf>
    <xf borderId="0" fillId="0" fontId="5" numFmtId="0" xfId="0" applyAlignment="1" applyFont="1">
      <alignment horizontal="center" shrinkToFit="0" vertical="center" wrapText="1"/>
    </xf>
    <xf borderId="1" fillId="0" fontId="9" numFmtId="3" xfId="0" applyAlignment="1" applyBorder="1" applyFont="1" applyNumberFormat="1">
      <alignment horizontal="center" readingOrder="0" shrinkToFit="0" vertical="center" wrapText="1"/>
    </xf>
    <xf borderId="3" fillId="0" fontId="9" numFmtId="0" xfId="0" applyAlignment="1" applyBorder="1" applyFont="1">
      <alignment horizontal="center" shrinkToFit="0" vertical="center" wrapText="1"/>
    </xf>
    <xf borderId="0" fillId="0" fontId="9" numFmtId="2" xfId="0" applyAlignment="1" applyFont="1" applyNumberFormat="1">
      <alignment horizontal="center" shrinkToFit="0" vertical="center" wrapText="1"/>
    </xf>
    <xf borderId="0" fillId="0" fontId="46" numFmtId="2" xfId="0" applyAlignment="1" applyFont="1" applyNumberFormat="1">
      <alignment horizontal="center" shrinkToFit="0" vertical="center" wrapText="1"/>
    </xf>
    <xf borderId="7" fillId="0" fontId="9" numFmtId="0" xfId="0" applyAlignment="1" applyBorder="1" applyFont="1">
      <alignment horizontal="left" shrinkToFit="0" vertical="top" wrapText="1"/>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6" Type="http://schemas.openxmlformats.org/officeDocument/2006/relationships/worksheet" Target="worksheets/sheet23.xml"/><Relationship Id="rId25" Type="http://schemas.openxmlformats.org/officeDocument/2006/relationships/worksheet" Target="worksheets/sheet22.xml"/><Relationship Id="rId28" Type="http://customschemas.google.com/relationships/workbookmetadata" Target="metadata"/><Relationship Id="rId27" Type="http://schemas.openxmlformats.org/officeDocument/2006/relationships/worksheet" Target="worksheets/sheet24.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52.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36.png"/><Relationship Id="rId3" Type="http://schemas.openxmlformats.org/officeDocument/2006/relationships/image" Target="../media/image25.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 Id="rId2" Type="http://schemas.openxmlformats.org/officeDocument/2006/relationships/image" Target="../media/image27.png"/><Relationship Id="rId3" Type="http://schemas.openxmlformats.org/officeDocument/2006/relationships/image" Target="../media/image2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31.png"/><Relationship Id="rId2" Type="http://schemas.openxmlformats.org/officeDocument/2006/relationships/image" Target="../media/image33.png"/><Relationship Id="rId3" Type="http://schemas.openxmlformats.org/officeDocument/2006/relationships/image" Target="../media/image30.png"/></Relationships>
</file>

<file path=xl/drawings/_rels/drawing13.xml.rels><?xml version="1.0" encoding="UTF-8" standalone="yes"?><Relationships xmlns="http://schemas.openxmlformats.org/package/2006/relationships"><Relationship Id="rId1" Type="http://schemas.openxmlformats.org/officeDocument/2006/relationships/image" Target="../media/image32.png"/><Relationship Id="rId2" Type="http://schemas.openxmlformats.org/officeDocument/2006/relationships/image" Target="../media/image34.png"/><Relationship Id="rId3" Type="http://schemas.openxmlformats.org/officeDocument/2006/relationships/image" Target="../media/image62.png"/></Relationships>
</file>

<file path=xl/drawings/_rels/drawing14.xml.rels><?xml version="1.0" encoding="UTF-8" standalone="yes"?><Relationships xmlns="http://schemas.openxmlformats.org/package/2006/relationships"><Relationship Id="rId1" Type="http://schemas.openxmlformats.org/officeDocument/2006/relationships/image" Target="../media/image43.png"/><Relationship Id="rId2" Type="http://schemas.openxmlformats.org/officeDocument/2006/relationships/image" Target="../media/image60.png"/><Relationship Id="rId3" Type="http://schemas.openxmlformats.org/officeDocument/2006/relationships/image" Target="../media/image3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40.png"/><Relationship Id="rId2" Type="http://schemas.openxmlformats.org/officeDocument/2006/relationships/image" Target="../media/image38.png"/><Relationship Id="rId3" Type="http://schemas.openxmlformats.org/officeDocument/2006/relationships/image" Target="../media/image4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47.png"/><Relationship Id="rId2" Type="http://schemas.openxmlformats.org/officeDocument/2006/relationships/image" Target="../media/image39.png"/><Relationship Id="rId3" Type="http://schemas.openxmlformats.org/officeDocument/2006/relationships/image" Target="../media/image42.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4.png"/><Relationship Id="rId2" Type="http://schemas.openxmlformats.org/officeDocument/2006/relationships/image" Target="../media/image45.png"/><Relationship Id="rId3" Type="http://schemas.openxmlformats.org/officeDocument/2006/relationships/image" Target="../media/image63.png"/></Relationships>
</file>

<file path=xl/drawings/_rels/drawing18.xml.rels><?xml version="1.0" encoding="UTF-8" standalone="yes"?><Relationships xmlns="http://schemas.openxmlformats.org/package/2006/relationships"><Relationship Id="rId1" Type="http://schemas.openxmlformats.org/officeDocument/2006/relationships/image" Target="../media/image51.png"/><Relationship Id="rId2" Type="http://schemas.openxmlformats.org/officeDocument/2006/relationships/image" Target="../media/image53.png"/><Relationship Id="rId3" Type="http://schemas.openxmlformats.org/officeDocument/2006/relationships/image" Target="../media/image48.png"/></Relationships>
</file>

<file path=xl/drawings/_rels/drawing19.xml.rels><?xml version="1.0" encoding="UTF-8" standalone="yes"?><Relationships xmlns="http://schemas.openxmlformats.org/package/2006/relationships"><Relationship Id="rId1" Type="http://schemas.openxmlformats.org/officeDocument/2006/relationships/image" Target="../media/image57.png"/><Relationship Id="rId2" Type="http://schemas.openxmlformats.org/officeDocument/2006/relationships/image" Target="../media/image49.png"/><Relationship Id="rId3" Type="http://schemas.openxmlformats.org/officeDocument/2006/relationships/image" Target="../media/image50.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3.png"/><Relationship Id="rId3" Type="http://schemas.openxmlformats.org/officeDocument/2006/relationships/image" Target="../media/image4.png"/></Relationships>
</file>

<file path=xl/drawings/_rels/drawing20.xml.rels><?xml version="1.0" encoding="UTF-8" standalone="yes"?><Relationships xmlns="http://schemas.openxmlformats.org/package/2006/relationships"><Relationship Id="rId1" Type="http://schemas.openxmlformats.org/officeDocument/2006/relationships/image" Target="../media/image59.png"/><Relationship Id="rId2" Type="http://schemas.openxmlformats.org/officeDocument/2006/relationships/image" Target="../media/image58.png"/></Relationships>
</file>

<file path=xl/drawings/_rels/drawing21.xml.rels><?xml version="1.0" encoding="UTF-8" standalone="yes"?><Relationships xmlns="http://schemas.openxmlformats.org/package/2006/relationships"><Relationship Id="rId1" Type="http://schemas.openxmlformats.org/officeDocument/2006/relationships/image" Target="../media/image54.png"/><Relationship Id="rId2" Type="http://schemas.openxmlformats.org/officeDocument/2006/relationships/image" Target="../media/image68.png"/><Relationship Id="rId3" Type="http://schemas.openxmlformats.org/officeDocument/2006/relationships/image" Target="../media/image69.png"/></Relationships>
</file>

<file path=xl/drawings/_rels/drawing22.xml.rels><?xml version="1.0" encoding="UTF-8" standalone="yes"?><Relationships xmlns="http://schemas.openxmlformats.org/package/2006/relationships"><Relationship Id="rId1" Type="http://schemas.openxmlformats.org/officeDocument/2006/relationships/image" Target="../media/image67.png"/><Relationship Id="rId2" Type="http://schemas.openxmlformats.org/officeDocument/2006/relationships/image" Target="../media/image56.png"/><Relationship Id="rId3" Type="http://schemas.openxmlformats.org/officeDocument/2006/relationships/image" Target="../media/image61.png"/></Relationships>
</file>

<file path=xl/drawings/_rels/drawing24.xml.rels><?xml version="1.0" encoding="UTF-8" standalone="yes"?><Relationships xmlns="http://schemas.openxmlformats.org/package/2006/relationships"><Relationship Id="rId1" Type="http://schemas.openxmlformats.org/officeDocument/2006/relationships/image" Target="../media/image64.png"/><Relationship Id="rId2" Type="http://schemas.openxmlformats.org/officeDocument/2006/relationships/image" Target="../media/image66.png"/><Relationship Id="rId3" Type="http://schemas.openxmlformats.org/officeDocument/2006/relationships/image" Target="../media/image65.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7.png"/><Relationship Id="rId3"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9.png"/><Relationship Id="rId3" Type="http://schemas.openxmlformats.org/officeDocument/2006/relationships/image" Target="../media/image8.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12.png"/><Relationship Id="rId3" Type="http://schemas.openxmlformats.org/officeDocument/2006/relationships/image" Target="../media/image4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4.png"/><Relationship Id="rId2" Type="http://schemas.openxmlformats.org/officeDocument/2006/relationships/image" Target="../media/image15.png"/><Relationship Id="rId3" Type="http://schemas.openxmlformats.org/officeDocument/2006/relationships/image" Target="../media/image13.png"/></Relationships>
</file>

<file path=xl/drawings/_rels/drawing7.xml.rels><?xml version="1.0" encoding="UTF-8" standalone="yes"?><Relationships xmlns="http://schemas.openxmlformats.org/package/2006/relationships"><Relationship Id="rId1" Type="http://schemas.openxmlformats.org/officeDocument/2006/relationships/image" Target="../media/image18.png"/><Relationship Id="rId2" Type="http://schemas.openxmlformats.org/officeDocument/2006/relationships/image" Target="../media/image17.png"/><Relationship Id="rId3" Type="http://schemas.openxmlformats.org/officeDocument/2006/relationships/image" Target="../media/image21.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png"/><Relationship Id="rId2" Type="http://schemas.openxmlformats.org/officeDocument/2006/relationships/image" Target="../media/image22.png"/><Relationship Id="rId3"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9.png"/><Relationship Id="rId2" Type="http://schemas.openxmlformats.org/officeDocument/2006/relationships/image" Target="../media/image26.png"/><Relationship Id="rId3"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495300</xdr:colOff>
      <xdr:row>7</xdr:row>
      <xdr:rowOff>19050</xdr:rowOff>
    </xdr:from>
    <xdr:ext cx="628650" cy="581025"/>
    <xdr:pic>
      <xdr:nvPicPr>
        <xdr:cNvPr id="0" name="image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304800" cy="638175"/>
    <xdr:pic>
      <xdr:nvPicPr>
        <xdr:cNvPr id="0" name="image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52.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704850" cy="638175"/>
    <xdr:pic>
      <xdr:nvPicPr>
        <xdr:cNvPr id="0" name="image2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762000" cy="638175"/>
    <xdr:pic>
      <xdr:nvPicPr>
        <xdr:cNvPr id="0" name="image3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25.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2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447675" cy="638175"/>
    <xdr:pic>
      <xdr:nvPicPr>
        <xdr:cNvPr id="0" name="image2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809625" cy="638175"/>
    <xdr:pic>
      <xdr:nvPicPr>
        <xdr:cNvPr id="0" name="image29.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1666875" cy="409575"/>
    <xdr:pic>
      <xdr:nvPicPr>
        <xdr:cNvPr id="0" name="image3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3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1323975" cy="638175"/>
    <xdr:pic>
      <xdr:nvPicPr>
        <xdr:cNvPr id="0" name="image30.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3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3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1514475" cy="638175"/>
    <xdr:pic>
      <xdr:nvPicPr>
        <xdr:cNvPr id="0" name="image62.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914400" cy="638175"/>
    <xdr:pic>
      <xdr:nvPicPr>
        <xdr:cNvPr id="0" name="image4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6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790575" cy="638175"/>
    <xdr:pic>
      <xdr:nvPicPr>
        <xdr:cNvPr id="0" name="image35.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40.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714375" cy="638175"/>
    <xdr:pic>
      <xdr:nvPicPr>
        <xdr:cNvPr id="0" name="image38.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542925" cy="638175"/>
    <xdr:pic>
      <xdr:nvPicPr>
        <xdr:cNvPr id="0" name="image41.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1638300" cy="638175"/>
    <xdr:pic>
      <xdr:nvPicPr>
        <xdr:cNvPr id="0" name="image4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543050" cy="638175"/>
    <xdr:pic>
      <xdr:nvPicPr>
        <xdr:cNvPr id="0" name="image3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1666875" cy="581025"/>
    <xdr:pic>
      <xdr:nvPicPr>
        <xdr:cNvPr id="0" name="image42.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4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4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1285875" cy="638175"/>
    <xdr:pic>
      <xdr:nvPicPr>
        <xdr:cNvPr id="0" name="image63.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533400" cy="638175"/>
    <xdr:pic>
      <xdr:nvPicPr>
        <xdr:cNvPr id="0" name="image5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5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4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5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4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476250" cy="638175"/>
    <xdr:pic>
      <xdr:nvPicPr>
        <xdr:cNvPr id="0" name="image50.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723900" cy="638175"/>
    <xdr:pic>
      <xdr:nvPicPr>
        <xdr:cNvPr id="0" name="image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4.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5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58.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55.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5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123950" cy="638175"/>
    <xdr:pic>
      <xdr:nvPicPr>
        <xdr:cNvPr id="0" name="image68.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704850" cy="638175"/>
    <xdr:pic>
      <xdr:nvPicPr>
        <xdr:cNvPr id="0" name="image69.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762000" cy="638175"/>
    <xdr:pic>
      <xdr:nvPicPr>
        <xdr:cNvPr id="0" name="image6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181100" cy="638175"/>
    <xdr:pic>
      <xdr:nvPicPr>
        <xdr:cNvPr id="0" name="image5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847725" cy="638175"/>
    <xdr:pic>
      <xdr:nvPicPr>
        <xdr:cNvPr id="0" name="image61.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1133475" cy="638175"/>
    <xdr:pic>
      <xdr:nvPicPr>
        <xdr:cNvPr id="0" name="image6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733425" cy="638175"/>
    <xdr:pic>
      <xdr:nvPicPr>
        <xdr:cNvPr id="0" name="image6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1666875" cy="419100"/>
    <xdr:pic>
      <xdr:nvPicPr>
        <xdr:cNvPr id="0" name="image65.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1666875" cy="571500"/>
    <xdr:pic>
      <xdr:nvPicPr>
        <xdr:cNvPr id="0" name="image6.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904875" cy="638175"/>
    <xdr:pic>
      <xdr:nvPicPr>
        <xdr:cNvPr id="0" name="image1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409575" cy="638175"/>
    <xdr:pic>
      <xdr:nvPicPr>
        <xdr:cNvPr id="0" name="image1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133475" cy="638175"/>
    <xdr:pic>
      <xdr:nvPicPr>
        <xdr:cNvPr id="0" name="image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419100" cy="638175"/>
    <xdr:pic>
      <xdr:nvPicPr>
        <xdr:cNvPr id="0" name="image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390525" cy="638175"/>
    <xdr:pic>
      <xdr:nvPicPr>
        <xdr:cNvPr id="0" name="image10.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1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4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876300" cy="638175"/>
    <xdr:pic>
      <xdr:nvPicPr>
        <xdr:cNvPr id="0" name="image1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457325" cy="514350"/>
    <xdr:pic>
      <xdr:nvPicPr>
        <xdr:cNvPr id="0" name="image1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933450" cy="638175"/>
    <xdr:pic>
      <xdr:nvPicPr>
        <xdr:cNvPr id="0" name="image13.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1457325" cy="619125"/>
    <xdr:pic>
      <xdr:nvPicPr>
        <xdr:cNvPr id="0" name="image1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457325" cy="619125"/>
    <xdr:pic>
      <xdr:nvPicPr>
        <xdr:cNvPr id="0" name="image1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1200150" cy="638175"/>
    <xdr:pic>
      <xdr:nvPicPr>
        <xdr:cNvPr id="0" name="image21.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28650" cy="638175"/>
    <xdr:pic>
      <xdr:nvPicPr>
        <xdr:cNvPr id="0" name="image2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2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09600" cy="638175"/>
    <xdr:pic>
      <xdr:nvPicPr>
        <xdr:cNvPr id="0" name="image20.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790575" cy="638175"/>
    <xdr:pic>
      <xdr:nvPicPr>
        <xdr:cNvPr id="0" name="image1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057275" cy="638175"/>
    <xdr:pic>
      <xdr:nvPicPr>
        <xdr:cNvPr id="0" name="image2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876300" cy="638175"/>
    <xdr:pic>
      <xdr:nvPicPr>
        <xdr:cNvPr id="0" name="image37.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amazon.com/-/es/Dell-Optiplex-7040-Business-SFF/dp/B07K6YG7YY/ref=sr_1_6?__mk_es_US=%C3%85M%C3%85%C5%BD%C3%95%C3%91&amp;crid=2MWQLF56WPTLS&amp;dib=eyJ2IjoiMSJ9.SeDVyByL6hPPdfnq8uwIf-_4UgGU78xv4UrzZw1vnMekrcBVaP0qvkd6uHnbJUrDSfAByxOTFph21Wt_cFhsWzmJB9QzyHKH7C7Y0NhlHW57brXi-nlZGvHACLU28YIRn4D91McKHUNSziigM2t10opUxMb1dZToP6yislGkq_UYDykgVgZjAN9Lms9KPzOs7FYttNF1D4Cp__UCIo3V8VLKU0in0nCUJVrzzO1Arso.uZ8U9Qy3oDcRvHxslNmZEpCqQz4x9yIKKC6h78rscr8&amp;dib_tag=se&amp;keywords=Torre+Dell+OptiPlex+9020+i5&amp;qid=1754963114&amp;sprefix=torre+dell+optiplex+9020+i5%2Caps%2C884&amp;sr=8-6" TargetMode="External"/><Relationship Id="rId2" Type="http://schemas.openxmlformats.org/officeDocument/2006/relationships/hyperlink" Target="https://articulo.mercadolibre.com.co/MCO-1437950167-cpu-torre-intel-core-i5-2-generacion-12gb-ram-pc-corporativo-_JM" TargetMode="External"/><Relationship Id="rId3" Type="http://schemas.openxmlformats.org/officeDocument/2006/relationships/hyperlink" Target="https://pcmastersbogota.com.co/es_es/producto/coolermaster-masterbox-td500-crystal/?add-to-cart=14194&amp;utm_source=chatgpt.com"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www.amazon.com/-/es/PA278QV-DisplayPort-verificado-antirreflejo-giratorio/dp/B088BC5HMM/ref=sr_1_1?adgrpid=158460852433&amp;dib=eyJ2IjoiMSJ9.RnAofx09hxgc9w-xd9-esGJqWhcnVelWKBPMhVOv6V10EH4MeTH45PwNYI3QX_xY3Ub3-mwEMypNMAepSGo-gIEd3NvEz2n0C0ARuCOJm4Q2pODkwPsCF87MoCfGx07Kazy4JwCkzLWzQsvNWszUmXP3l4ok4EZL7eT77m8iH1hL4lybJn4c6tsRd3nkIWt6ojqNXoNcXyIAyq_bLGpsFSi6g8d5DVD9EY7_z_-Ea-w.iTQi-Db9vo_Le4DCf8Vf9slX1MlXqxnISDthPiFDtzc&amp;dib_tag=se&amp;hvadid=685297576470&amp;hvdev=c&amp;hvlocphy=1003659&amp;hvnetw=g&amp;hvqmt=e&amp;hvrand=9536828342668398322&amp;hvtargid=kwd-916028863181&amp;hydadcr=1818_13511943&amp;keywords=asus+proart+pa278qv+monitor&amp;mcid=b71d4553e1e43e208d2323df9fc2529e&amp;qid=1754970108&amp;sr=8-1" TargetMode="External"/><Relationship Id="rId2" Type="http://schemas.openxmlformats.org/officeDocument/2006/relationships/hyperlink" Target="https://articulo.mercadolibre.com.co/MCO-1569273813-monitor-acer-24-xv240y-pivot-200hz-05ms-fhd-2-hdmi-dp-_JM?searchVariation=187538205597" TargetMode="External"/><Relationship Id="rId3" Type="http://schemas.openxmlformats.org/officeDocument/2006/relationships/hyperlink" Target="https://www.falabella.com.co/falabella-co/product/137372258/Monitor-SAMSUNG-24-Pulgadas-Odyseey-DG300-FHD-Plano-Negro/137372260" TargetMode="External"/><Relationship Id="rId4"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compubit.com.co/producto/disco-externo-adata-mecanico-2tb-negro-sd810/" TargetMode="External"/><Relationship Id="rId2" Type="http://schemas.openxmlformats.org/officeDocument/2006/relationships/hyperlink" Target="https://www.mercadolibre.com.co/disco-duro-seagate-wd-skyhawk-2tb-seagate/p/MCO23243702" TargetMode="External"/><Relationship Id="rId3" Type="http://schemas.openxmlformats.org/officeDocument/2006/relationships/hyperlink" Target="https://www.mercadolibre.com.co/disco-duro-mecanico-iii-con-interfaz-de-disco-duro-mecanico/p/MCO2020124081" TargetMode="External"/><Relationship Id="rId4"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s://www.mercadolibre.com.co/memoria-ram-fury-ddr3-gamer-color-azul-8gb-1-hyperx-hx316c10f8/p/MCO14729105" TargetMode="External"/><Relationship Id="rId2" Type="http://schemas.openxmlformats.org/officeDocument/2006/relationships/hyperlink" Target="https://tiendaakiba.com/partes-de-computador/memorias-ram/memoria-ram-kingston-fury-beast-32gb-ddr4-pc4-25600-3200mhz/?srsltid=AfmBOoprwR-PzmhdwBKTyW5USDUt-jx5-GP2Hqjne_Git6TfthvR8slr" TargetMode="External"/><Relationship Id="rId3" Type="http://schemas.openxmlformats.org/officeDocument/2006/relationships/hyperlink" Target="https://www.compulago.com/producto/memoria-portatil-ddr4-80gb-2666-mhz-adata-61370439268/" TargetMode="External"/><Relationship Id="rId4"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systorecolombia.com/servidor-nas/526-servidor-nas-western-digital-my-cloud-pr4100-pro-wdbnfa0000nbk.html" TargetMode="External"/><Relationship Id="rId2" Type="http://schemas.openxmlformats.org/officeDocument/2006/relationships/hyperlink" Target="https://mbservidores.com/servidor-dell-poweredge-t350-intel-xeon-e-2378-2-60ghz-16gb-ddr4-2tb-3-5-sata-iii-tower-no-sistema-operativo-instalado/" TargetMode="External"/><Relationship Id="rId3" Type="http://schemas.openxmlformats.org/officeDocument/2006/relationships/hyperlink" Target="https://www.compulago.com/producto/hpe-proliant-microserver-gen10-plus-v2-e2314-nhp-1tb-2323-03351427/" TargetMode="External"/><Relationship Id="rId4"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www.mercadolibre.com.co/tarjeta-de-video-nvidia-zotac-geforce-rtx-5080-solid-oc-16gb/p/MCO45863893" TargetMode="External"/><Relationship Id="rId2" Type="http://schemas.openxmlformats.org/officeDocument/2006/relationships/hyperlink" Target="https://tauretcomputadores.com/product/tarjeta-de-video-zotac-geforce-rtx-5050-twin-edge-oc-8gb" TargetMode="External"/><Relationship Id="rId3" Type="http://schemas.openxmlformats.org/officeDocument/2006/relationships/hyperlink" Target="https://systorecolombia.com/nvidia/691-tarjeta-de-video-4gb-gigabyte-gt-1650-d6-oc-4g-ddr6-oc-gv-n1656oc-4gd.html" TargetMode="External"/><Relationship Id="rId4"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www.mercadolibre.com.co/procesador-amd-ryzen-7-5700g-100-100000263box-de-8-nucleos-y-46ghz-de-frecuencia-con-grafica-integrada/p/MCO18441624" TargetMode="External"/><Relationship Id="rId2" Type="http://schemas.openxmlformats.org/officeDocument/2006/relationships/hyperlink" Target="https://www.computadoresenbogota.com/market/producto/procesador-intel-core-i3-10100f-10ma-generacion/" TargetMode="External"/><Relationship Id="rId3" Type="http://schemas.openxmlformats.org/officeDocument/2006/relationships/hyperlink" Target="https://enjoyvideogames.com.co/product/procesador-amd-ryzen-7-7700x-zen-4-8-core-4-5-ghz-socket-am5-105w/" TargetMode="External"/><Relationship Id="rId4"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www.computadoresenbogota.com/market/producto/teclado-para-portatil-asus-x407-espanol-la-color-negro/" TargetMode="External"/><Relationship Id="rId2" Type="http://schemas.openxmlformats.org/officeDocument/2006/relationships/hyperlink" Target="https://www.exito.com/teclado-genius-star-key-kb100-alambrico-100817859-mp/p" TargetMode="External"/><Relationship Id="rId3" Type="http://schemas.openxmlformats.org/officeDocument/2006/relationships/hyperlink" Target="https://www.mercadolibre.com.co/kit-de-teclado-y-mouse-inalambrico-logitech-mk235-espanol-de-color-gris-grafito/p/MCO18610706" TargetMode="External"/><Relationship Id="rId4"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s://www.falabella.com.co/falabella-co/product/127432748/Mouse-Alambrico-HP-150-(240J6AA)-Negro/127432749" TargetMode="External"/><Relationship Id="rId2" Type="http://schemas.openxmlformats.org/officeDocument/2006/relationships/hyperlink" Target="https://www.exito.com/mouse-oman-hp-200-859387/p" TargetMode="External"/><Relationship Id="rId3" Type="http://schemas.openxmlformats.org/officeDocument/2006/relationships/hyperlink" Target="https://www.mercadolibre.com.co/mouse-gamer-retroiluminado-7-botones-cable-mallado-dn-c828-color-negro/p/MCO43564110?pdp_filters=item_id:MCO2784782234" TargetMode="External"/><Relationship Id="rId4"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www.mercadolibre.com.co/microsoft-365-familia-1-anos-en-formato-digital/p/MCO37898166" TargetMode="External"/><Relationship Id="rId2" Type="http://schemas.openxmlformats.org/officeDocument/2006/relationships/hyperlink" Target="https://www.falabella.com.co/falabella-co/product/73312221/Microsoft-365-Familia-Suscripcion-de-12-meses,-hasta-6-personas-Aplicaciones-de-Office-Premium-1-TB-de-Almacenamiento-en-la-Nube-por-Persona-Licencia-Digital/73312221" TargetMode="External"/><Relationship Id="rId3" Type="http://schemas.openxmlformats.org/officeDocument/2006/relationships/hyperlink" Target="https://www.alkosto.com/pin-office-microsoft-365-familia-12-meses-6-usuarios/p/196742123845" TargetMode="External"/><Relationship Id="rId4"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hyperlink" Target="https://latinkeys.com/colombia/producto/visual-studio-professional-2022-1pc/" TargetMode="External"/><Relationship Id="rId2" Type="http://schemas.openxmlformats.org/officeDocument/2006/relationships/hyperlink" Target="https://lasus.com.co/es/visual-studio-professional-2022-licencia-de-educacion-basica-por-1-ano?srsltid=AfmBOoopdu5vX2RIukUBeq3uQvbn9yBXl0Th330o7YhH-227oK4lp-_-" TargetMode="External"/><Relationship Id="rId3" Type="http://schemas.openxmlformats.org/officeDocument/2006/relationships/hyperlink" Target="https://3clics.co/index.php/es/otros-softwares/editor-de-codigo/licencia-visual-studio-2022-detail" TargetMode="External"/><Relationship Id="rId4"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articulo.mercadolibre.com.co/MCO-2889730464-monitor-dell-ultrasharp-24-u2424h-full-hd-120hz-169-_JM" TargetMode="External"/><Relationship Id="rId2" Type="http://schemas.openxmlformats.org/officeDocument/2006/relationships/hyperlink" Target="https://www.ebay.com/itm/335665165208?_skw=Monitor+LED+22%22+Full+HD&amp;epid=3032172824&amp;itmmeta=01K46KC11FDFBSXKE3KJB8W7C3&amp;hash=item4e2733f398:g:G8sAAOSwDApnL6VB&amp;itmprp=enc%3AAQAKAAAA8FkggFvd1GGDu0w3yXCmi1dDnhdTOkM9lNoNJEEGr4MFwAkI11p5rqvEW7sAm5aDf1776sTJPAPV3medq8gwWwn5jNNjs6VH0PLmaj6FVeSGDBTvyrVYj1raDyd1K8qOdp1CvRUXciiHSPj1mao46RYncicTQ2fW6RdG591OHdx5nWbG93C9v430ynVpERGxUbt%2F1RkvbaSvaw5eGTFKZjaqVAC%2FCPsBeRV5iyY0G%2BMkLJQLRISKGo4dB9zMjltcIdEMyebcS4kyvMjKHM%2BA5SOe8Q3CkrWeDzTGluCocJUxlvEtMsS5ttCa4GFkuP%2BwLg%3D%3D%7Ctkp%3ABFBM9JCw06Fm" TargetMode="External"/><Relationship Id="rId3" Type="http://schemas.openxmlformats.org/officeDocument/2006/relationships/hyperlink" Target="https://www.exito.com/monitor-527sf-fhd-hp-527sf-3176923/p" TargetMode="External"/><Relationship Id="rId4"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hyperlink" Target="https://www.alkosto.com/pin-microsoft-windows-pro-fpp-11-64-bit/p/0793969919369" TargetMode="External"/><Relationship Id="rId2" Type="http://schemas.openxmlformats.org/officeDocument/2006/relationships/hyperlink" Target="https://tauretcomputadores.com/product/licencia-windows-11-profesional" TargetMode="External"/><Relationship Id="rId3" Type="http://schemas.openxmlformats.org/officeDocument/2006/relationships/hyperlink" Target="https://www.kalley.com.co/pin-microsoft-windows-pro-fpp-11-64-bit/p/0793969919369?srsltid=AfmBOoob8JiOlebP_LmatxJCVGcCb7SjIWWiHfr7yem8VZBzIZxBjvRg" TargetMode="External"/><Relationship Id="rId4"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hyperlink" Target="https://revolutionsoft.com.co/microsoft-sql-server" TargetMode="External"/><Relationship Id="rId2" Type="http://schemas.openxmlformats.org/officeDocument/2006/relationships/hyperlink" Target="https://frontier.com.co/software/microsoft/licencia-sql-server-standard-empresa-open-business" TargetMode="External"/><Relationship Id="rId3" Type="http://schemas.openxmlformats.org/officeDocument/2006/relationships/hyperlink" Target="https://cyberlicense.com.co/productos/sql-server-2019-standard/" TargetMode="External"/><Relationship Id="rId4"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hyperlink" Target="https://pcmastersbogota.com.co/es_es/producto/asrock-b550-steel-legend/?utm_source=chatgpt.com" TargetMode="External"/><Relationship Id="rId2" Type="http://schemas.openxmlformats.org/officeDocument/2006/relationships/hyperlink" Target="https://www.mercadolibre.com.co/board-msi-b550m-pro-vdh-wifi-socket-am4-color-negro/p/MCO27428538" TargetMode="External"/><Relationship Id="rId3" Type="http://schemas.openxmlformats.org/officeDocument/2006/relationships/hyperlink" Target="https://speedlogic.com.co/tienda/placas-madre/amd-placas-madre/board-asus-tuf-gaming-b550m-plus-wifi-ii-2-gpu-a-r-4-ddr4-rz/" TargetMode="External"/><Relationship Id="rId4"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hyperlink" Target="https://aws.amazon.com/es/ec2/pricing/on-demand/?utm_source=chatgpt.com" TargetMode="External"/><Relationship Id="rId2" Type="http://schemas.openxmlformats.org/officeDocument/2006/relationships/hyperlink" Target="https://www.digitalocean.com/pricing/droplets?utm_source=chatgpt.com" TargetMode="External"/><Relationship Id="rId3" Type="http://schemas.openxmlformats.org/officeDocument/2006/relationships/hyperlink" Target="https://www.kamatera.com/pricing/?utm_source=chatgpt.com" TargetMode="External"/><Relationship Id="rId4"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hyperlink" Target="https://www.rentek.com.co/alquiler-de-computadores?utm_source=chatgpt.com" TargetMode="External"/><Relationship Id="rId2" Type="http://schemas.openxmlformats.org/officeDocument/2006/relationships/hyperlink" Target="https://convergerit.com/alquiler-de-computadores/?utm_source=chatgpt.com" TargetMode="External"/><Relationship Id="rId3" Type="http://schemas.openxmlformats.org/officeDocument/2006/relationships/hyperlink" Target="https://apgtecnologia.co/alquiler-computadores-en-bogota-cali-medellin-barranquilla/?utm_source=chatgpt.com" TargetMode="External"/><Relationship Id="rId4"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falabella.com.co/falabella-co/product/126882981/Unidad-de-estado-solido-ssd-kingston-NV2-1000GB-M2-PCIe-NVMe/126882982" TargetMode="External"/><Relationship Id="rId2" Type="http://schemas.openxmlformats.org/officeDocument/2006/relationships/hyperlink" Target="https://www.exito.com/disco-duro-externo-toshiba-canvio-basics-2tb-usb-30-100126355-mp/p" TargetMode="External"/><Relationship Id="rId3" Type="http://schemas.openxmlformats.org/officeDocument/2006/relationships/hyperlink" Target="https://www.mercadolibre.com.co/disco-solido-interno-western-digital-sa510-wds100t3b0a-1tb/p/MCO19472458"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newegg.com/seagate-barracuda-st2000dm008-2tb-for-daily-computing-7200-rpm/p/N82E16822184773" TargetMode="External"/><Relationship Id="rId2" Type="http://schemas.openxmlformats.org/officeDocument/2006/relationships/hyperlink" Target="https://www.mercadolibre.com.co/interno-western-digital-wd10spzx-1tb-azul/p/MCO10101451" TargetMode="External"/><Relationship Id="rId3"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mercadolibre.com.co/servidor-lenovo-thinkserver-ts440-xeon-ram-16gb-600gbx2-sas/up/MCOU2419922386" TargetMode="External"/><Relationship Id="rId2" Type="http://schemas.openxmlformats.org/officeDocument/2006/relationships/hyperlink" Target="https://systorecolombia.com/nas-torre/854-servidor-qnap-nas-ts-262-dual-core-29ghz-2-bahias-ts-262-4g.html" TargetMode="External"/><Relationship Id="rId3" Type="http://schemas.openxmlformats.org/officeDocument/2006/relationships/hyperlink" Target="https://frontier.com.co/servidores/rack/dell/servidor-rack-dell-poweredge-r740-1-x-intel-xeon-silver-4116-300ghz-12-core?srsltid=AfmBOoq3PI264JZRM7K9DLkire-sg6vVEjA2BlirKM3TcM-VBaE6DJ7-" TargetMode="Externa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systorecolombia.com/memoria-ram-pc/54-memoria-ram-ddr3-pc-8gb-hyperx-fury-1600-mhz-hx316c10f8.html" TargetMode="External"/><Relationship Id="rId2" Type="http://schemas.openxmlformats.org/officeDocument/2006/relationships/hyperlink" Target="https://speedlogic.com.co/tienda/memorias-ram/memoria-ram-para-pc-ddr4-8gb-3200mhz-kingston-fury-beast-rgb/?srsltid=AfmBOop-cBsiJ8f1rjJXPG6Af_47_6mfx0x-hSct_1IhB5kreTp6MAms" TargetMode="External"/><Relationship Id="rId3" Type="http://schemas.openxmlformats.org/officeDocument/2006/relationships/hyperlink" Target="https://www.mercadolibre.com.co/kit-memoria-ram-orico-ddr4-3200-mhz-32-gb--2x16/up/MCOU3344045970?pdp_filters=item_id%3AMCO2985190890" TargetMode="Externa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www.falabella.com.co/falabella-co/product/19572649/Combo-Teclado-y-Mouse-Alambrico,-con-cable-USB-HP-150-para-computador/19572649" TargetMode="External"/><Relationship Id="rId2" Type="http://schemas.openxmlformats.org/officeDocument/2006/relationships/hyperlink" Target="https://megacomputer.com.co/producto/teclado-logitech-k120-usb/" TargetMode="External"/><Relationship Id="rId3" Type="http://schemas.openxmlformats.org/officeDocument/2006/relationships/hyperlink" Target="https://articulo.mercadolibre.com.co/MCO-844783142-taclado-alambrico-gamer-ingles-us-color-negro-x200-ergonomic-_JM?searchVariation=174039496715"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mercadolibre.com.co/raton-inalambrico-mouse-silencioso-portatil-24g-3-dpi-raton-de-computadora-con-receptor-usb-para-laptop-pc-notebook-pilas-aa-incluidas-1hora-rat001/p/MCO26031780" TargetMode="External"/><Relationship Id="rId2" Type="http://schemas.openxmlformats.org/officeDocument/2006/relationships/hyperlink" Target="https://www.olimpica.com/mouse-ergonomico-vertical-inalambrico-2-4g-recargable-usb-1002378659/p" TargetMode="External"/><Relationship Id="rId3" Type="http://schemas.openxmlformats.org/officeDocument/2006/relationships/hyperlink" Target="https://www.mercadolibre.com.co/mouse-genius-dx-120-usb-alambrico-negro/p/MCO6280151"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technologystore2006.com/producto/lenovo-thinkpad-e14-gen-5-intel-core-i5-1335u-16gb-ddr4-512gb-ssd-pant-14-wuxga-no-dvd-rj45-win-11-prof-black-21jls6eq00/" TargetMode="External"/><Relationship Id="rId2" Type="http://schemas.openxmlformats.org/officeDocument/2006/relationships/hyperlink" Target="https://www.mercadolibre.com.co/portatil-asus-vivobook-x1502-ci5-12500h-24gb-ssd512-fhd156-color-quiet-blue/p/MCO47191661" TargetMode="External"/><Relationship Id="rId3" Type="http://schemas.openxmlformats.org/officeDocument/2006/relationships/hyperlink" Target="https://www.acercolombia.com.co/portatil-gaming-acer-nitro-r1yz-r5-8gb-512gb-ssd-windows-11-color-negro/p/MCO45127979" TargetMode="Externa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11" width="14.13"/>
    <col customWidth="1" min="12" max="12" width="43.0"/>
    <col customWidth="1" min="13" max="13" width="21.38"/>
    <col customWidth="1" min="14" max="29" width="10.0"/>
  </cols>
  <sheetData>
    <row r="1" ht="12.75" customHeight="1">
      <c r="A1" s="1"/>
    </row>
    <row r="2" ht="27.75" customHeight="1">
      <c r="D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3</v>
      </c>
      <c r="C7" s="7" t="s">
        <v>4</v>
      </c>
      <c r="D7" s="8" t="s">
        <v>5</v>
      </c>
      <c r="E7" s="9" t="s">
        <v>6</v>
      </c>
      <c r="F7" s="7" t="s">
        <v>7</v>
      </c>
      <c r="G7" s="10" t="s">
        <v>8</v>
      </c>
      <c r="H7" s="11" t="s">
        <v>9</v>
      </c>
      <c r="I7" s="7" t="s">
        <v>10</v>
      </c>
      <c r="J7" s="12" t="s">
        <v>11</v>
      </c>
      <c r="K7" s="8" t="s">
        <v>12</v>
      </c>
      <c r="L7" s="7" t="s">
        <v>13</v>
      </c>
      <c r="M7" s="13"/>
      <c r="O7" s="14"/>
      <c r="P7" s="14"/>
      <c r="Q7" s="14"/>
      <c r="R7" s="14"/>
      <c r="S7" s="14"/>
      <c r="T7" s="14"/>
      <c r="U7" s="14"/>
      <c r="V7" s="14"/>
      <c r="W7" s="14"/>
      <c r="X7" s="14"/>
      <c r="Y7" s="14"/>
      <c r="Z7" s="14"/>
      <c r="AA7" s="14"/>
      <c r="AB7" s="14"/>
      <c r="AC7" s="14"/>
    </row>
    <row r="8" ht="50.25" customHeight="1">
      <c r="A8" s="15" t="s">
        <v>14</v>
      </c>
      <c r="B8" s="16" t="s">
        <v>15</v>
      </c>
      <c r="C8" s="17" t="s">
        <v>16</v>
      </c>
      <c r="D8" s="18"/>
      <c r="E8" s="19" t="s">
        <v>17</v>
      </c>
      <c r="F8" s="20">
        <v>920000.0</v>
      </c>
      <c r="G8" s="21">
        <v>1094800.0</v>
      </c>
      <c r="H8" s="22" t="s">
        <v>18</v>
      </c>
      <c r="I8" s="23">
        <v>1094800.0</v>
      </c>
      <c r="J8" s="24" t="s">
        <v>19</v>
      </c>
      <c r="K8" s="25" t="s">
        <v>20</v>
      </c>
      <c r="L8" s="19" t="s">
        <v>21</v>
      </c>
      <c r="M8" s="26"/>
    </row>
    <row r="9" ht="50.25" customHeight="1">
      <c r="A9" s="15" t="s">
        <v>22</v>
      </c>
      <c r="B9" s="27" t="s">
        <v>23</v>
      </c>
      <c r="C9" s="17" t="s">
        <v>24</v>
      </c>
      <c r="D9" s="28"/>
      <c r="E9" s="16" t="s">
        <v>25</v>
      </c>
      <c r="F9" s="29">
        <v>354000.0</v>
      </c>
      <c r="G9" s="30">
        <v>421260.0</v>
      </c>
      <c r="H9" s="22" t="s">
        <v>26</v>
      </c>
      <c r="I9" s="23">
        <v>421260.0</v>
      </c>
      <c r="J9" s="24" t="s">
        <v>19</v>
      </c>
      <c r="K9" s="25" t="s">
        <v>27</v>
      </c>
      <c r="L9" s="19" t="s">
        <v>28</v>
      </c>
      <c r="M9" s="26"/>
    </row>
    <row r="10" ht="50.25" customHeight="1">
      <c r="A10" s="15" t="s">
        <v>29</v>
      </c>
      <c r="B10" s="16" t="s">
        <v>30</v>
      </c>
      <c r="C10" s="17" t="s">
        <v>31</v>
      </c>
      <c r="D10" s="28"/>
      <c r="E10" s="16" t="s">
        <v>32</v>
      </c>
      <c r="F10" s="20">
        <v>590000.0</v>
      </c>
      <c r="G10" s="21">
        <v>702100.0</v>
      </c>
      <c r="H10" s="22" t="s">
        <v>33</v>
      </c>
      <c r="I10" s="23">
        <v>702100.0</v>
      </c>
      <c r="J10" s="24" t="s">
        <v>19</v>
      </c>
      <c r="K10" s="25" t="s">
        <v>34</v>
      </c>
      <c r="L10" s="19" t="s">
        <v>35</v>
      </c>
      <c r="M10" s="26"/>
    </row>
    <row r="11" ht="15.0" hidden="1" customHeight="1">
      <c r="A11" s="31"/>
      <c r="B11" s="32"/>
      <c r="C11" s="32"/>
      <c r="D11" s="32"/>
      <c r="E11" s="32"/>
      <c r="F11" s="32"/>
      <c r="G11" s="32"/>
      <c r="H11" s="32"/>
      <c r="I11" s="32"/>
      <c r="J11" s="32"/>
    </row>
    <row r="12" ht="12.75" customHeight="1"/>
    <row r="13" ht="138.75" customHeight="1">
      <c r="A13" s="33" t="s">
        <v>36</v>
      </c>
      <c r="B13" s="4"/>
      <c r="C13" s="4"/>
      <c r="D13" s="4"/>
      <c r="E13" s="4"/>
      <c r="F13" s="4"/>
      <c r="G13" s="4"/>
      <c r="H13" s="4"/>
      <c r="I13" s="4"/>
      <c r="J13" s="5"/>
    </row>
    <row r="14" ht="12.75" customHeight="1"/>
    <row r="15" ht="75.0" customHeight="1">
      <c r="A15" s="33" t="s">
        <v>37</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5">
    <mergeCell ref="D2:H2"/>
    <mergeCell ref="A5:L5"/>
    <mergeCell ref="K6:L6"/>
    <mergeCell ref="A13:J13"/>
    <mergeCell ref="A15:J15"/>
  </mergeCells>
  <conditionalFormatting sqref="G9">
    <cfRule type="containsBlanks" dxfId="0" priority="1">
      <formula>LEN(TRIM(G9))=0</formula>
    </cfRule>
  </conditionalFormatting>
  <hyperlinks>
    <hyperlink r:id="rId1" ref="C8"/>
    <hyperlink r:id="rId2" location="polycard_client=search-nordic&amp;search_layout=stack&amp;position=14&amp;type=item&amp;tracking_id=69c7b951-718d-44c3-ab84-7c991ce2a4d2&amp;wid=MCO1437950167&amp;sid=search" ref="C9"/>
    <hyperlink r:id="rId3" ref="C10"/>
  </hyperlinks>
  <printOptions/>
  <pageMargins bottom="0.75" footer="0.0" header="0.0" left="0.7" right="0.7" top="0.75"/>
  <pageSetup orientation="landscape"/>
  <drawing r:id="rId4"/>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225</v>
      </c>
      <c r="C7" s="7" t="s">
        <v>226</v>
      </c>
      <c r="D7" s="12" t="s">
        <v>5</v>
      </c>
      <c r="E7" s="7" t="s">
        <v>227</v>
      </c>
      <c r="F7" s="7" t="s">
        <v>228</v>
      </c>
      <c r="G7" s="37" t="s">
        <v>229</v>
      </c>
      <c r="H7" s="11" t="s">
        <v>230</v>
      </c>
      <c r="I7" s="7" t="s">
        <v>10</v>
      </c>
      <c r="J7" s="7" t="s">
        <v>231</v>
      </c>
      <c r="K7" s="12" t="s">
        <v>94</v>
      </c>
      <c r="L7" s="7" t="s">
        <v>232</v>
      </c>
      <c r="M7" s="14"/>
      <c r="N7" s="14"/>
      <c r="O7" s="14"/>
      <c r="P7" s="14"/>
      <c r="Q7" s="14"/>
      <c r="R7" s="14"/>
      <c r="S7" s="14"/>
      <c r="T7" s="14"/>
      <c r="U7" s="14"/>
      <c r="V7" s="14"/>
      <c r="W7" s="14"/>
      <c r="X7" s="14"/>
      <c r="Y7" s="14"/>
      <c r="Z7" s="14"/>
      <c r="AA7" s="14"/>
      <c r="AB7" s="14"/>
    </row>
    <row r="8" ht="50.25" customHeight="1">
      <c r="A8" s="54" t="s">
        <v>14</v>
      </c>
      <c r="B8" s="19" t="s">
        <v>15</v>
      </c>
      <c r="C8" s="92" t="s">
        <v>233</v>
      </c>
      <c r="D8" s="94"/>
      <c r="E8" s="94" t="s">
        <v>234</v>
      </c>
      <c r="F8" s="19">
        <v>1345150.0</v>
      </c>
      <c r="G8" s="41">
        <f t="shared" ref="G8:G9" si="1">F8*19%</f>
        <v>255578.5</v>
      </c>
      <c r="H8" s="42">
        <f>G8+F8</f>
        <v>1600728.5</v>
      </c>
      <c r="I8" s="41">
        <f t="shared" ref="I8:I9" si="2">H8</f>
        <v>1600728.5</v>
      </c>
      <c r="J8" s="24" t="s">
        <v>19</v>
      </c>
      <c r="K8" s="19" t="s">
        <v>48</v>
      </c>
      <c r="L8" s="19" t="s">
        <v>235</v>
      </c>
    </row>
    <row r="9" ht="50.25" customHeight="1">
      <c r="A9" s="54" t="s">
        <v>22</v>
      </c>
      <c r="B9" s="19" t="s">
        <v>79</v>
      </c>
      <c r="C9" s="95" t="s">
        <v>236</v>
      </c>
      <c r="D9" s="96"/>
      <c r="E9" s="97" t="s">
        <v>237</v>
      </c>
      <c r="F9" s="19">
        <v>747120.0</v>
      </c>
      <c r="G9" s="41">
        <f t="shared" si="1"/>
        <v>141952.8</v>
      </c>
      <c r="H9" s="42">
        <f>F9+G9</f>
        <v>889072.8</v>
      </c>
      <c r="I9" s="41">
        <f t="shared" si="2"/>
        <v>889072.8</v>
      </c>
      <c r="J9" s="24" t="s">
        <v>19</v>
      </c>
      <c r="K9" s="19" t="s">
        <v>122</v>
      </c>
      <c r="L9" s="77" t="s">
        <v>238</v>
      </c>
    </row>
    <row r="10" ht="50.25" customHeight="1">
      <c r="A10" s="54" t="s">
        <v>29</v>
      </c>
      <c r="B10" s="98" t="s">
        <v>239</v>
      </c>
      <c r="C10" s="38" t="s">
        <v>240</v>
      </c>
      <c r="D10" s="94"/>
      <c r="E10" s="97" t="s">
        <v>241</v>
      </c>
      <c r="F10" s="83">
        <v>524900.0</v>
      </c>
      <c r="G10" s="41">
        <f t="shared" ref="G10:I10" si="3">F10</f>
        <v>524900</v>
      </c>
      <c r="H10" s="52">
        <f t="shared" si="3"/>
        <v>524900</v>
      </c>
      <c r="I10" s="41">
        <f t="shared" si="3"/>
        <v>524900</v>
      </c>
      <c r="J10" s="24" t="s">
        <v>58</v>
      </c>
      <c r="K10" s="19" t="s">
        <v>242</v>
      </c>
      <c r="L10" s="77" t="s">
        <v>243</v>
      </c>
    </row>
    <row r="11" ht="15.0" hidden="1" customHeight="1">
      <c r="A11" s="31"/>
      <c r="B11" s="32"/>
      <c r="C11" s="32"/>
      <c r="D11" s="32"/>
      <c r="E11" s="32"/>
      <c r="F11" s="32"/>
      <c r="G11" s="32"/>
      <c r="H11" s="32"/>
      <c r="I11" s="32"/>
      <c r="J11" s="32"/>
      <c r="K11" s="32"/>
      <c r="L11" s="32"/>
    </row>
    <row r="12" ht="12.75" customHeight="1"/>
    <row r="13" ht="138.75" customHeight="1">
      <c r="A13" s="33" t="s">
        <v>244</v>
      </c>
      <c r="B13" s="4"/>
      <c r="C13" s="4"/>
      <c r="D13" s="4"/>
      <c r="E13" s="4"/>
      <c r="F13" s="4"/>
      <c r="G13" s="4"/>
      <c r="H13" s="4"/>
      <c r="I13" s="4"/>
      <c r="J13" s="4"/>
      <c r="K13" s="4"/>
      <c r="L13" s="5"/>
    </row>
    <row r="14" ht="12.75" customHeight="1"/>
    <row r="15" ht="75.0" customHeight="1">
      <c r="A15" s="33" t="s">
        <v>245</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location="is_advertising=true&amp;searchVariation=187538205597&amp;backend_model=search-backend&amp;position=7&amp;search_layout=stack&amp;type=pad&amp;tracking_id=224629de-77fa-4291-a7e2-4ec271b55109&amp;ad_domain=VQCATCORE_LST&amp;ad_position=7&amp;ad_click_id=MDQxZmMwMTMtZTExZS00YThmLWI3NmItYTA3NjQ2YzNkMjMz" ref="C9"/>
    <hyperlink r:id="rId3" ref="C10"/>
  </hyperlinks>
  <printOptions/>
  <pageMargins bottom="0.75" footer="0.0" header="0.0" left="0.7" right="0.7" top="0.75"/>
  <pageSetup orientation="landscape"/>
  <drawing r:id="rId4"/>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t="s">
        <v>246</v>
      </c>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247</v>
      </c>
      <c r="C7" s="7" t="s">
        <v>248</v>
      </c>
      <c r="D7" s="12" t="s">
        <v>5</v>
      </c>
      <c r="E7" s="7" t="s">
        <v>249</v>
      </c>
      <c r="F7" s="7" t="s">
        <v>250</v>
      </c>
      <c r="G7" s="37" t="s">
        <v>251</v>
      </c>
      <c r="H7" s="11" t="s">
        <v>252</v>
      </c>
      <c r="I7" s="7" t="s">
        <v>10</v>
      </c>
      <c r="J7" s="7" t="s">
        <v>253</v>
      </c>
      <c r="K7" s="12" t="s">
        <v>94</v>
      </c>
      <c r="L7" s="7" t="s">
        <v>254</v>
      </c>
      <c r="M7" s="14"/>
      <c r="N7" s="14"/>
      <c r="O7" s="14"/>
      <c r="P7" s="14"/>
      <c r="Q7" s="14"/>
      <c r="R7" s="14"/>
      <c r="S7" s="14"/>
      <c r="T7" s="14"/>
      <c r="U7" s="14"/>
      <c r="V7" s="14"/>
      <c r="W7" s="14"/>
      <c r="X7" s="14"/>
      <c r="Y7" s="14"/>
      <c r="Z7" s="14"/>
      <c r="AA7" s="14"/>
      <c r="AB7" s="14"/>
    </row>
    <row r="8" ht="50.25" customHeight="1">
      <c r="A8" s="54" t="s">
        <v>14</v>
      </c>
      <c r="B8" s="99" t="s">
        <v>255</v>
      </c>
      <c r="C8" s="38" t="s">
        <v>256</v>
      </c>
      <c r="D8" s="100"/>
      <c r="E8" s="59" t="s">
        <v>257</v>
      </c>
      <c r="F8" s="101">
        <v>889.99</v>
      </c>
      <c r="G8" s="61">
        <f t="shared" ref="G8:G9" si="1">F8*19%</f>
        <v>169.0981</v>
      </c>
      <c r="H8" s="62">
        <f t="shared" ref="H8:H9" si="2">F8+G8</f>
        <v>1059.0881</v>
      </c>
      <c r="I8" s="61">
        <f t="shared" ref="I8:I9" si="3">H8</f>
        <v>1059.0881</v>
      </c>
      <c r="J8" s="63" t="s">
        <v>19</v>
      </c>
      <c r="K8" s="19" t="s">
        <v>258</v>
      </c>
      <c r="L8" s="19" t="s">
        <v>259</v>
      </c>
    </row>
    <row r="9" ht="50.25" customHeight="1">
      <c r="A9" s="54" t="s">
        <v>22</v>
      </c>
      <c r="B9" s="102" t="s">
        <v>260</v>
      </c>
      <c r="C9" s="92" t="s">
        <v>261</v>
      </c>
      <c r="D9" s="103"/>
      <c r="E9" s="103" t="s">
        <v>262</v>
      </c>
      <c r="F9" s="104">
        <v>399900.0</v>
      </c>
      <c r="G9" s="61">
        <f t="shared" si="1"/>
        <v>75981</v>
      </c>
      <c r="H9" s="62">
        <f t="shared" si="2"/>
        <v>475881</v>
      </c>
      <c r="I9" s="61">
        <f t="shared" si="3"/>
        <v>475881</v>
      </c>
      <c r="J9" s="63" t="s">
        <v>19</v>
      </c>
      <c r="K9" s="19" t="s">
        <v>122</v>
      </c>
      <c r="L9" s="19" t="s">
        <v>263</v>
      </c>
    </row>
    <row r="10" ht="50.25" customHeight="1">
      <c r="A10" s="54" t="s">
        <v>29</v>
      </c>
      <c r="B10" s="57" t="s">
        <v>260</v>
      </c>
      <c r="C10" s="38" t="s">
        <v>264</v>
      </c>
      <c r="D10" s="105"/>
      <c r="E10" s="59" t="s">
        <v>265</v>
      </c>
      <c r="F10" s="106">
        <v>102132.0</v>
      </c>
      <c r="G10" s="61">
        <f t="shared" ref="G10:I10" si="4">F10</f>
        <v>102132</v>
      </c>
      <c r="H10" s="62">
        <f t="shared" si="4"/>
        <v>102132</v>
      </c>
      <c r="I10" s="61">
        <f t="shared" si="4"/>
        <v>102132</v>
      </c>
      <c r="J10" s="63" t="s">
        <v>19</v>
      </c>
      <c r="K10" s="19" t="s">
        <v>266</v>
      </c>
      <c r="L10" s="19" t="s">
        <v>267</v>
      </c>
    </row>
    <row r="11" ht="15.0" hidden="1" customHeight="1">
      <c r="A11" s="31"/>
      <c r="B11" s="32"/>
      <c r="C11" s="32"/>
      <c r="D11" s="32"/>
      <c r="E11" s="32"/>
      <c r="F11" s="32"/>
      <c r="G11" s="32"/>
      <c r="H11" s="32"/>
      <c r="I11" s="32"/>
      <c r="J11" s="32"/>
      <c r="K11" s="32"/>
      <c r="L11" s="32"/>
    </row>
    <row r="12" ht="12.75" customHeight="1"/>
    <row r="13" ht="138.75" customHeight="1">
      <c r="A13" s="33" t="s">
        <v>268</v>
      </c>
      <c r="B13" s="4"/>
      <c r="C13" s="4"/>
      <c r="D13" s="4"/>
      <c r="E13" s="4"/>
      <c r="F13" s="4"/>
      <c r="G13" s="4"/>
      <c r="H13" s="4"/>
      <c r="I13" s="4"/>
      <c r="J13" s="4"/>
      <c r="K13" s="4"/>
      <c r="L13" s="5"/>
    </row>
    <row r="14" ht="12.75" customHeight="1"/>
    <row r="15" ht="75.0" customHeight="1">
      <c r="A15" s="33" t="s">
        <v>269</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location="polycard_client=search-nordic&amp;search_layout=stack&amp;position=10&amp;type=product&amp;tracking_id=1b69dd5a-997e-4233-9a8a-672bce5972fc&amp;wid=MCO1597090499&amp;sid=search" ref="C10"/>
  </hyperlinks>
  <printOptions/>
  <pageMargins bottom="0.75" footer="0.0" header="0.0" left="0.7" right="0.7" top="0.75"/>
  <pageSetup orientation="landscape"/>
  <drawing r:id="rId4"/>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270</v>
      </c>
      <c r="C7" s="7" t="s">
        <v>271</v>
      </c>
      <c r="D7" s="12" t="s">
        <v>272</v>
      </c>
      <c r="E7" s="7" t="s">
        <v>273</v>
      </c>
      <c r="F7" s="7" t="s">
        <v>274</v>
      </c>
      <c r="G7" s="37" t="s">
        <v>275</v>
      </c>
      <c r="H7" s="11" t="s">
        <v>276</v>
      </c>
      <c r="I7" s="7" t="s">
        <v>10</v>
      </c>
      <c r="J7" s="7" t="s">
        <v>277</v>
      </c>
      <c r="K7" s="12" t="s">
        <v>278</v>
      </c>
      <c r="L7" s="7" t="s">
        <v>279</v>
      </c>
      <c r="M7" s="14"/>
      <c r="N7" s="14"/>
      <c r="O7" s="14"/>
      <c r="P7" s="14"/>
      <c r="Q7" s="14"/>
      <c r="R7" s="14"/>
      <c r="S7" s="14"/>
      <c r="T7" s="14"/>
      <c r="U7" s="14"/>
      <c r="V7" s="14"/>
      <c r="W7" s="14"/>
      <c r="X7" s="14"/>
      <c r="Y7" s="14"/>
      <c r="Z7" s="14"/>
      <c r="AA7" s="14"/>
      <c r="AB7" s="14"/>
    </row>
    <row r="8" ht="50.25" customHeight="1">
      <c r="A8" s="54" t="s">
        <v>14</v>
      </c>
      <c r="B8" s="24" t="s">
        <v>23</v>
      </c>
      <c r="C8" s="38" t="s">
        <v>280</v>
      </c>
      <c r="D8" s="107"/>
      <c r="E8" s="27" t="s">
        <v>281</v>
      </c>
      <c r="F8" s="19">
        <v>67452.0</v>
      </c>
      <c r="G8" s="41">
        <f>F8*19%</f>
        <v>12815.88</v>
      </c>
      <c r="H8" s="42">
        <f>G8+F8</f>
        <v>80267.88</v>
      </c>
      <c r="I8" s="41">
        <f>H8</f>
        <v>80267.88</v>
      </c>
      <c r="J8" s="24" t="s">
        <v>19</v>
      </c>
      <c r="K8" s="19" t="s">
        <v>171</v>
      </c>
      <c r="L8" s="19" t="s">
        <v>282</v>
      </c>
    </row>
    <row r="9" ht="50.25" customHeight="1">
      <c r="A9" s="54" t="s">
        <v>22</v>
      </c>
      <c r="B9" s="108" t="s">
        <v>283</v>
      </c>
      <c r="C9" s="109" t="s">
        <v>284</v>
      </c>
      <c r="D9" s="110"/>
      <c r="E9" s="110" t="s">
        <v>285</v>
      </c>
      <c r="F9" s="24">
        <v>306900.0</v>
      </c>
      <c r="G9" s="41">
        <f t="shared" ref="G9:I9" si="1">F9</f>
        <v>306900</v>
      </c>
      <c r="H9" s="42">
        <f t="shared" si="1"/>
        <v>306900</v>
      </c>
      <c r="I9" s="41">
        <f t="shared" si="1"/>
        <v>306900</v>
      </c>
      <c r="J9" s="24" t="s">
        <v>19</v>
      </c>
      <c r="K9" s="19" t="s">
        <v>122</v>
      </c>
      <c r="L9" s="19" t="s">
        <v>286</v>
      </c>
    </row>
    <row r="10" ht="50.25" customHeight="1">
      <c r="A10" s="54" t="s">
        <v>29</v>
      </c>
      <c r="B10" s="19" t="s">
        <v>287</v>
      </c>
      <c r="C10" s="111" t="s">
        <v>288</v>
      </c>
      <c r="D10" s="110"/>
      <c r="E10" s="112" t="s">
        <v>289</v>
      </c>
      <c r="F10" s="83">
        <v>125000.0</v>
      </c>
      <c r="G10" s="41">
        <f>F10*19%</f>
        <v>23750</v>
      </c>
      <c r="H10" s="42">
        <f>G10+F10</f>
        <v>148750</v>
      </c>
      <c r="I10" s="41">
        <f>H10</f>
        <v>148750</v>
      </c>
      <c r="J10" s="24" t="s">
        <v>19</v>
      </c>
      <c r="K10" s="19" t="s">
        <v>290</v>
      </c>
      <c r="L10" s="19" t="s">
        <v>291</v>
      </c>
    </row>
    <row r="11" ht="15.0" hidden="1" customHeight="1">
      <c r="A11" s="31"/>
      <c r="B11" s="32"/>
      <c r="C11" s="32"/>
      <c r="D11" s="32"/>
      <c r="E11" s="32"/>
      <c r="F11" s="32"/>
      <c r="G11" s="32"/>
      <c r="H11" s="32"/>
      <c r="I11" s="32"/>
      <c r="J11" s="32"/>
      <c r="K11" s="32"/>
      <c r="L11" s="32"/>
    </row>
    <row r="12" ht="12.75" customHeight="1"/>
    <row r="13" ht="138.75" customHeight="1">
      <c r="A13" s="33" t="s">
        <v>292</v>
      </c>
      <c r="B13" s="4"/>
      <c r="C13" s="4"/>
      <c r="D13" s="4"/>
      <c r="E13" s="4"/>
      <c r="F13" s="4"/>
      <c r="G13" s="4"/>
      <c r="H13" s="4"/>
      <c r="I13" s="4"/>
      <c r="J13" s="4"/>
      <c r="K13" s="4"/>
      <c r="L13" s="5"/>
    </row>
    <row r="14" ht="12.75" customHeight="1"/>
    <row r="15" ht="75.0" customHeight="1">
      <c r="A15" s="33" t="s">
        <v>293</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conditionalFormatting sqref="D8:E8">
    <cfRule type="colorScale" priority="1">
      <colorScale>
        <cfvo type="min"/>
        <cfvo type="max"/>
        <color rgb="FF57BB8A"/>
        <color rgb="FFFFFFFF"/>
      </colorScale>
    </cfRule>
  </conditionalFormatting>
  <hyperlinks>
    <hyperlink r:id="rId1" location="polycard_client=search-nordic&amp;search_layout=stack&amp;position=15&amp;type=product&amp;tracking_id=1a019f7d-81d7-4788-bc40-f2f8f5c18b4a&amp;wid=MCO1575689625&amp;sid=search" ref="C8"/>
    <hyperlink r:id="rId2" ref="C9"/>
    <hyperlink r:id="rId3" ref="C10"/>
  </hyperlinks>
  <printOptions/>
  <pageMargins bottom="0.75" footer="0.0" header="0.0" left="0.7" right="0.7" top="0.75"/>
  <pageSetup orientation="landscape"/>
  <drawing r:id="rId4"/>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294</v>
      </c>
      <c r="C7" s="7" t="s">
        <v>295</v>
      </c>
      <c r="D7" s="12" t="s">
        <v>5</v>
      </c>
      <c r="E7" s="7" t="s">
        <v>296</v>
      </c>
      <c r="F7" s="7" t="s">
        <v>297</v>
      </c>
      <c r="G7" s="37" t="s">
        <v>298</v>
      </c>
      <c r="H7" s="11" t="s">
        <v>299</v>
      </c>
      <c r="I7" s="7" t="s">
        <v>10</v>
      </c>
      <c r="J7" s="7" t="s">
        <v>300</v>
      </c>
      <c r="K7" s="12" t="s">
        <v>94</v>
      </c>
      <c r="L7" s="7" t="s">
        <v>301</v>
      </c>
      <c r="M7" s="14"/>
      <c r="N7" s="14"/>
      <c r="O7" s="14"/>
      <c r="P7" s="14"/>
      <c r="Q7" s="14"/>
      <c r="R7" s="14"/>
      <c r="S7" s="14"/>
      <c r="T7" s="14"/>
      <c r="U7" s="14"/>
      <c r="V7" s="14"/>
      <c r="W7" s="14"/>
      <c r="X7" s="14"/>
      <c r="Y7" s="14"/>
      <c r="Z7" s="14"/>
      <c r="AA7" s="14"/>
      <c r="AB7" s="14"/>
    </row>
    <row r="8" ht="50.25" customHeight="1">
      <c r="A8" s="54" t="s">
        <v>14</v>
      </c>
      <c r="B8" s="68" t="s">
        <v>302</v>
      </c>
      <c r="C8" s="17" t="s">
        <v>303</v>
      </c>
      <c r="D8" s="16"/>
      <c r="E8" s="19" t="s">
        <v>304</v>
      </c>
      <c r="F8" s="51">
        <v>2985000.0</v>
      </c>
      <c r="G8" s="41">
        <f t="shared" ref="G8:G10" si="1">F8*19%</f>
        <v>567150</v>
      </c>
      <c r="H8" s="42">
        <f t="shared" ref="H8:H10" si="2">G8+F8</f>
        <v>3552150</v>
      </c>
      <c r="I8" s="41">
        <f t="shared" ref="I8:I10" si="3">H8</f>
        <v>3552150</v>
      </c>
      <c r="J8" s="24" t="s">
        <v>19</v>
      </c>
      <c r="K8" s="19" t="s">
        <v>305</v>
      </c>
      <c r="L8" s="19" t="s">
        <v>306</v>
      </c>
    </row>
    <row r="9" ht="50.25" customHeight="1">
      <c r="A9" s="54" t="s">
        <v>22</v>
      </c>
      <c r="B9" s="88" t="s">
        <v>307</v>
      </c>
      <c r="C9" s="17" t="s">
        <v>308</v>
      </c>
      <c r="D9" s="19"/>
      <c r="E9" s="19" t="s">
        <v>309</v>
      </c>
      <c r="F9" s="113">
        <v>98529.0</v>
      </c>
      <c r="G9" s="41">
        <f t="shared" si="1"/>
        <v>18720.51</v>
      </c>
      <c r="H9" s="42">
        <f t="shared" si="2"/>
        <v>117249.51</v>
      </c>
      <c r="I9" s="41">
        <f t="shared" si="3"/>
        <v>117249.51</v>
      </c>
      <c r="J9" s="24" t="str">
        <f t="shared" ref="J9:J10" si="4">J8</f>
        <v>contado</v>
      </c>
      <c r="K9" s="19" t="s">
        <v>122</v>
      </c>
      <c r="L9" s="19" t="s">
        <v>310</v>
      </c>
    </row>
    <row r="10" ht="50.25" customHeight="1">
      <c r="A10" s="54" t="s">
        <v>29</v>
      </c>
      <c r="B10" s="19" t="s">
        <v>311</v>
      </c>
      <c r="C10" s="17" t="s">
        <v>312</v>
      </c>
      <c r="D10" s="19"/>
      <c r="E10" s="19" t="s">
        <v>313</v>
      </c>
      <c r="F10" s="51">
        <v>5710000.0</v>
      </c>
      <c r="G10" s="41">
        <f t="shared" si="1"/>
        <v>1084900</v>
      </c>
      <c r="H10" s="52">
        <f t="shared" si="2"/>
        <v>6794900</v>
      </c>
      <c r="I10" s="41">
        <f t="shared" si="3"/>
        <v>6794900</v>
      </c>
      <c r="J10" s="24" t="str">
        <f t="shared" si="4"/>
        <v>contado</v>
      </c>
      <c r="K10" s="19" t="s">
        <v>314</v>
      </c>
      <c r="L10" s="19" t="s">
        <v>315</v>
      </c>
    </row>
    <row r="11" ht="15.0" hidden="1" customHeight="1">
      <c r="A11" s="31"/>
      <c r="B11" s="32"/>
      <c r="C11" s="32"/>
      <c r="D11" s="32"/>
      <c r="E11" s="32"/>
      <c r="F11" s="32"/>
      <c r="G11" s="32"/>
      <c r="H11" s="32"/>
      <c r="I11" s="32"/>
      <c r="J11" s="32"/>
      <c r="K11" s="32"/>
      <c r="L11" s="32"/>
    </row>
    <row r="12" ht="12.75" customHeight="1"/>
    <row r="13" ht="138.75" customHeight="1">
      <c r="A13" s="33" t="s">
        <v>316</v>
      </c>
      <c r="B13" s="4"/>
      <c r="C13" s="4"/>
      <c r="D13" s="4"/>
      <c r="E13" s="4"/>
      <c r="F13" s="4"/>
      <c r="G13" s="4"/>
      <c r="H13" s="4"/>
      <c r="I13" s="4"/>
      <c r="J13" s="4"/>
      <c r="K13" s="4"/>
      <c r="L13" s="5"/>
    </row>
    <row r="14" ht="12.75" customHeight="1"/>
    <row r="15" ht="75.0" customHeight="1">
      <c r="A15" s="33" t="s">
        <v>317</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318</v>
      </c>
      <c r="C7" s="7" t="s">
        <v>319</v>
      </c>
      <c r="D7" s="12" t="s">
        <v>5</v>
      </c>
      <c r="E7" s="7" t="s">
        <v>320</v>
      </c>
      <c r="F7" s="7" t="s">
        <v>321</v>
      </c>
      <c r="G7" s="37" t="s">
        <v>322</v>
      </c>
      <c r="H7" s="11" t="s">
        <v>323</v>
      </c>
      <c r="I7" s="7" t="s">
        <v>10</v>
      </c>
      <c r="J7" s="7" t="s">
        <v>324</v>
      </c>
      <c r="K7" s="12" t="s">
        <v>94</v>
      </c>
      <c r="L7" s="7" t="s">
        <v>325</v>
      </c>
      <c r="M7" s="14"/>
      <c r="N7" s="14"/>
      <c r="O7" s="14"/>
      <c r="P7" s="14"/>
      <c r="Q7" s="14"/>
      <c r="R7" s="14"/>
      <c r="S7" s="14"/>
      <c r="T7" s="14"/>
      <c r="U7" s="14"/>
      <c r="V7" s="14"/>
      <c r="W7" s="14"/>
      <c r="X7" s="14"/>
      <c r="Y7" s="14"/>
      <c r="Z7" s="14"/>
      <c r="AA7" s="14"/>
      <c r="AB7" s="14"/>
    </row>
    <row r="8" ht="50.25" customHeight="1">
      <c r="A8" s="54" t="s">
        <v>14</v>
      </c>
      <c r="B8" s="114" t="s">
        <v>79</v>
      </c>
      <c r="C8" s="38" t="s">
        <v>326</v>
      </c>
      <c r="D8" s="115"/>
      <c r="E8" s="93" t="s">
        <v>327</v>
      </c>
      <c r="F8" s="83">
        <v>798667.0</v>
      </c>
      <c r="G8" s="41">
        <f t="shared" ref="G8:G10" si="1">F8*19%</f>
        <v>151746.73</v>
      </c>
      <c r="H8" s="42">
        <f t="shared" ref="H8:H10" si="2">F8+G8</f>
        <v>950413.73</v>
      </c>
      <c r="I8" s="41">
        <f t="shared" ref="I8:I10" si="3">H8</f>
        <v>950413.73</v>
      </c>
      <c r="J8" s="24" t="s">
        <v>19</v>
      </c>
      <c r="K8" s="19" t="s">
        <v>328</v>
      </c>
      <c r="L8" s="19" t="s">
        <v>329</v>
      </c>
    </row>
    <row r="9" ht="50.25" customHeight="1">
      <c r="A9" s="54" t="s">
        <v>22</v>
      </c>
      <c r="B9" s="116" t="s">
        <v>330</v>
      </c>
      <c r="C9" s="38" t="s">
        <v>330</v>
      </c>
      <c r="D9" s="16"/>
      <c r="E9" s="16" t="s">
        <v>331</v>
      </c>
      <c r="F9" s="83">
        <v>1450000.0</v>
      </c>
      <c r="G9" s="41">
        <f t="shared" si="1"/>
        <v>275500</v>
      </c>
      <c r="H9" s="42">
        <f t="shared" si="2"/>
        <v>1725500</v>
      </c>
      <c r="I9" s="41">
        <f t="shared" si="3"/>
        <v>1725500</v>
      </c>
      <c r="J9" s="24" t="s">
        <v>19</v>
      </c>
      <c r="K9" s="19" t="s">
        <v>122</v>
      </c>
      <c r="L9" s="19" t="s">
        <v>332</v>
      </c>
    </row>
    <row r="10" ht="50.25" customHeight="1">
      <c r="A10" s="54" t="s">
        <v>29</v>
      </c>
      <c r="B10" s="19" t="s">
        <v>311</v>
      </c>
      <c r="C10" s="38" t="s">
        <v>333</v>
      </c>
      <c r="D10" s="16"/>
      <c r="E10" s="16" t="s">
        <v>334</v>
      </c>
      <c r="F10" s="83">
        <v>940000.0</v>
      </c>
      <c r="G10" s="41">
        <f t="shared" si="1"/>
        <v>178600</v>
      </c>
      <c r="H10" s="42">
        <f t="shared" si="2"/>
        <v>1118600</v>
      </c>
      <c r="I10" s="41">
        <f t="shared" si="3"/>
        <v>1118600</v>
      </c>
      <c r="J10" s="19" t="s">
        <v>19</v>
      </c>
      <c r="K10" s="19" t="s">
        <v>122</v>
      </c>
      <c r="L10" s="19" t="s">
        <v>335</v>
      </c>
    </row>
    <row r="11" ht="15.0" hidden="1" customHeight="1">
      <c r="A11" s="31"/>
      <c r="B11" s="32"/>
      <c r="C11" s="32"/>
      <c r="D11" s="32"/>
      <c r="E11" s="32"/>
      <c r="F11" s="32"/>
      <c r="G11" s="32"/>
      <c r="H11" s="32"/>
      <c r="I11" s="32"/>
      <c r="J11" s="32"/>
      <c r="K11" s="32"/>
      <c r="L11" s="32"/>
    </row>
    <row r="12" ht="12.75" customHeight="1"/>
    <row r="13" ht="138.75" customHeight="1">
      <c r="A13" s="33" t="s">
        <v>336</v>
      </c>
      <c r="B13" s="4"/>
      <c r="C13" s="4"/>
      <c r="D13" s="4"/>
      <c r="E13" s="4"/>
      <c r="F13" s="4"/>
      <c r="G13" s="4"/>
      <c r="H13" s="4"/>
      <c r="I13" s="4"/>
      <c r="J13" s="4"/>
      <c r="K13" s="4"/>
      <c r="L13" s="5"/>
    </row>
    <row r="14" ht="12.75" customHeight="1"/>
    <row r="15" ht="75.0" customHeight="1">
      <c r="A15" s="33" t="s">
        <v>337</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location="polycard_client=search-nordic&amp;search_layout=stack&amp;position=22&amp;type=product&amp;tracking_id=d37aa0cd-71c7-4df0-849f-a1fccd11a3f9&amp;wid=MCO2842191840&amp;sid=search" ref="C8"/>
    <hyperlink r:id="rId2" ref="C9"/>
    <hyperlink r:id="rId3" ref="C10"/>
  </hyperlinks>
  <printOptions/>
  <pageMargins bottom="0.75" footer="0.0" header="0.0" left="0.7" right="0.7" top="0.75"/>
  <pageSetup orientation="landscape"/>
  <drawing r:id="rId4"/>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338</v>
      </c>
      <c r="C7" s="7" t="s">
        <v>339</v>
      </c>
      <c r="D7" s="12" t="s">
        <v>272</v>
      </c>
      <c r="E7" s="7" t="s">
        <v>340</v>
      </c>
      <c r="F7" s="7" t="s">
        <v>341</v>
      </c>
      <c r="G7" s="37" t="s">
        <v>342</v>
      </c>
      <c r="H7" s="11" t="s">
        <v>343</v>
      </c>
      <c r="I7" s="7" t="s">
        <v>10</v>
      </c>
      <c r="J7" s="7" t="s">
        <v>344</v>
      </c>
      <c r="K7" s="12" t="s">
        <v>94</v>
      </c>
      <c r="L7" s="7" t="s">
        <v>345</v>
      </c>
      <c r="M7" s="14"/>
      <c r="N7" s="14"/>
      <c r="O7" s="14"/>
      <c r="P7" s="14"/>
      <c r="Q7" s="14"/>
      <c r="R7" s="14"/>
      <c r="S7" s="14"/>
      <c r="T7" s="14"/>
      <c r="U7" s="14"/>
      <c r="V7" s="14"/>
      <c r="W7" s="14"/>
      <c r="X7" s="14"/>
      <c r="Y7" s="14"/>
      <c r="Z7" s="14"/>
      <c r="AA7" s="14"/>
      <c r="AB7" s="14"/>
    </row>
    <row r="8" ht="50.25" customHeight="1">
      <c r="A8" s="54" t="s">
        <v>14</v>
      </c>
      <c r="B8" s="24" t="s">
        <v>79</v>
      </c>
      <c r="C8" s="38" t="s">
        <v>346</v>
      </c>
      <c r="D8" s="93"/>
      <c r="E8" s="16" t="s">
        <v>347</v>
      </c>
      <c r="F8" s="83">
        <v>769900.0</v>
      </c>
      <c r="G8" s="41">
        <f t="shared" ref="G8:G10" si="1">F8*19%</f>
        <v>146281</v>
      </c>
      <c r="H8" s="42">
        <f t="shared" ref="H8:H10" si="2">G8+F8</f>
        <v>916181</v>
      </c>
      <c r="I8" s="41">
        <f t="shared" ref="I8:I10" si="3">H8</f>
        <v>916181</v>
      </c>
      <c r="J8" s="24" t="s">
        <v>19</v>
      </c>
      <c r="K8" s="19" t="s">
        <v>151</v>
      </c>
      <c r="L8" s="19" t="s">
        <v>348</v>
      </c>
    </row>
    <row r="9" ht="50.25" customHeight="1">
      <c r="A9" s="54" t="s">
        <v>22</v>
      </c>
      <c r="B9" s="117" t="s">
        <v>349</v>
      </c>
      <c r="C9" s="111" t="s">
        <v>350</v>
      </c>
      <c r="D9" s="94"/>
      <c r="E9" s="69" t="s">
        <v>351</v>
      </c>
      <c r="F9" s="83">
        <v>453409.0</v>
      </c>
      <c r="G9" s="41">
        <f t="shared" si="1"/>
        <v>86147.71</v>
      </c>
      <c r="H9" s="42">
        <f t="shared" si="2"/>
        <v>539556.71</v>
      </c>
      <c r="I9" s="41">
        <f t="shared" si="3"/>
        <v>539556.71</v>
      </c>
      <c r="J9" s="24" t="s">
        <v>19</v>
      </c>
      <c r="K9" s="19" t="s">
        <v>305</v>
      </c>
      <c r="L9" s="19" t="s">
        <v>352</v>
      </c>
    </row>
    <row r="10" ht="50.25" customHeight="1">
      <c r="A10" s="54" t="s">
        <v>29</v>
      </c>
      <c r="B10" s="118" t="s">
        <v>353</v>
      </c>
      <c r="C10" s="17" t="s">
        <v>354</v>
      </c>
      <c r="D10" s="16"/>
      <c r="E10" s="16" t="s">
        <v>355</v>
      </c>
      <c r="F10" s="83">
        <v>1290000.0</v>
      </c>
      <c r="G10" s="41">
        <f t="shared" si="1"/>
        <v>245100</v>
      </c>
      <c r="H10" s="42">
        <f t="shared" si="2"/>
        <v>1535100</v>
      </c>
      <c r="I10" s="41">
        <f t="shared" si="3"/>
        <v>1535100</v>
      </c>
      <c r="J10" s="24" t="s">
        <v>19</v>
      </c>
      <c r="K10" s="19" t="s">
        <v>122</v>
      </c>
      <c r="L10" s="19" t="s">
        <v>356</v>
      </c>
    </row>
    <row r="11" ht="15.0" hidden="1" customHeight="1">
      <c r="A11" s="31"/>
      <c r="B11" s="32"/>
      <c r="C11" s="32"/>
      <c r="D11" s="32"/>
      <c r="E11" s="32"/>
      <c r="F11" s="32"/>
      <c r="G11" s="32"/>
      <c r="H11" s="32"/>
      <c r="I11" s="32"/>
      <c r="J11" s="32"/>
      <c r="K11" s="32"/>
      <c r="L11" s="32"/>
    </row>
    <row r="12" ht="12.75" customHeight="1"/>
    <row r="13" ht="138.75" customHeight="1">
      <c r="A13" s="33" t="s">
        <v>357</v>
      </c>
      <c r="B13" s="4"/>
      <c r="C13" s="4"/>
      <c r="D13" s="4"/>
      <c r="E13" s="4"/>
      <c r="F13" s="4"/>
      <c r="G13" s="4"/>
      <c r="H13" s="4"/>
      <c r="I13" s="4"/>
      <c r="J13" s="4"/>
      <c r="K13" s="4"/>
      <c r="L13" s="5"/>
    </row>
    <row r="14" ht="12.75" customHeight="1"/>
    <row r="15" ht="75.0" customHeight="1">
      <c r="A15" s="33" t="s">
        <v>358</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location="polycard_client=search-nordic&amp;search_layout=stack&amp;position=3&amp;type=product&amp;tracking_id=2428b5fc-2b0d-4a57-8007-eb64585e8e79&amp;wid=MCO1398353719&amp;sid=search" ref="C8"/>
    <hyperlink r:id="rId2" ref="C9"/>
    <hyperlink r:id="rId3" ref="C10"/>
  </hyperlinks>
  <printOptions/>
  <pageMargins bottom="0.75" footer="0.0" header="0.0" left="0.7" right="0.7" top="0.75"/>
  <pageSetup orientation="landscape"/>
  <drawing r:id="rId4"/>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79">
        <v>0.0</v>
      </c>
      <c r="B5" s="4"/>
      <c r="C5" s="4"/>
      <c r="D5" s="4"/>
      <c r="E5" s="4"/>
      <c r="F5" s="4"/>
      <c r="G5" s="4"/>
      <c r="H5" s="4"/>
      <c r="I5" s="4"/>
      <c r="J5" s="4"/>
      <c r="K5" s="4"/>
      <c r="L5" s="5"/>
    </row>
    <row r="6" ht="15.75" customHeight="1"/>
    <row r="7" ht="75.75" customHeight="1">
      <c r="A7" s="6" t="s">
        <v>2</v>
      </c>
      <c r="B7" s="7" t="s">
        <v>359</v>
      </c>
      <c r="C7" s="7" t="s">
        <v>360</v>
      </c>
      <c r="D7" s="12" t="s">
        <v>5</v>
      </c>
      <c r="E7" s="7" t="s">
        <v>361</v>
      </c>
      <c r="F7" s="7" t="s">
        <v>362</v>
      </c>
      <c r="G7" s="37" t="s">
        <v>363</v>
      </c>
      <c r="H7" s="11" t="s">
        <v>364</v>
      </c>
      <c r="I7" s="7" t="s">
        <v>10</v>
      </c>
      <c r="J7" s="7" t="s">
        <v>365</v>
      </c>
      <c r="K7" s="12" t="s">
        <v>94</v>
      </c>
      <c r="L7" s="7" t="s">
        <v>366</v>
      </c>
      <c r="M7" s="14"/>
      <c r="N7" s="14"/>
      <c r="O7" s="14"/>
      <c r="P7" s="14"/>
      <c r="Q7" s="14"/>
      <c r="R7" s="14"/>
      <c r="S7" s="14"/>
      <c r="T7" s="14"/>
      <c r="U7" s="14"/>
      <c r="V7" s="14"/>
      <c r="W7" s="14"/>
      <c r="X7" s="14"/>
      <c r="Y7" s="14"/>
      <c r="Z7" s="14"/>
      <c r="AA7" s="14"/>
      <c r="AB7" s="14"/>
    </row>
    <row r="8" ht="50.25" customHeight="1">
      <c r="A8" s="54" t="s">
        <v>14</v>
      </c>
      <c r="B8" s="117" t="s">
        <v>349</v>
      </c>
      <c r="C8" s="119" t="s">
        <v>367</v>
      </c>
      <c r="D8" s="120"/>
      <c r="E8" s="16" t="s">
        <v>368</v>
      </c>
      <c r="F8" s="51">
        <v>125000.0</v>
      </c>
      <c r="G8" s="41">
        <f>F8*19%</f>
        <v>23750</v>
      </c>
      <c r="H8" s="42">
        <f>F8+G8</f>
        <v>148750</v>
      </c>
      <c r="I8" s="41">
        <f>H8</f>
        <v>148750</v>
      </c>
      <c r="J8" s="24" t="s">
        <v>19</v>
      </c>
      <c r="K8" s="19" t="s">
        <v>369</v>
      </c>
      <c r="L8" s="19" t="s">
        <v>370</v>
      </c>
    </row>
    <row r="9" ht="50.25" customHeight="1">
      <c r="A9" s="54" t="s">
        <v>22</v>
      </c>
      <c r="B9" s="76" t="s">
        <v>55</v>
      </c>
      <c r="C9" s="38" t="s">
        <v>371</v>
      </c>
      <c r="D9" s="94"/>
      <c r="E9" s="16" t="s">
        <v>372</v>
      </c>
      <c r="F9" s="51">
        <v>39000.0</v>
      </c>
      <c r="G9" s="41">
        <f t="shared" ref="G9:I9" si="1">F9</f>
        <v>39000</v>
      </c>
      <c r="H9" s="42">
        <f t="shared" si="1"/>
        <v>39000</v>
      </c>
      <c r="I9" s="41">
        <f t="shared" si="1"/>
        <v>39000</v>
      </c>
      <c r="J9" s="24" t="s">
        <v>19</v>
      </c>
      <c r="K9" s="19" t="s">
        <v>171</v>
      </c>
      <c r="L9" s="19" t="s">
        <v>373</v>
      </c>
    </row>
    <row r="10" ht="50.25" customHeight="1">
      <c r="A10" s="54" t="s">
        <v>29</v>
      </c>
      <c r="B10" s="19" t="s">
        <v>79</v>
      </c>
      <c r="C10" s="38" t="s">
        <v>374</v>
      </c>
      <c r="D10" s="94"/>
      <c r="E10" s="16" t="s">
        <v>375</v>
      </c>
      <c r="F10" s="51">
        <v>96900.0</v>
      </c>
      <c r="G10" s="41">
        <f>F10*19%</f>
        <v>18411</v>
      </c>
      <c r="H10" s="52">
        <f>F10+G10</f>
        <v>115311</v>
      </c>
      <c r="I10" s="41">
        <f>H10</f>
        <v>115311</v>
      </c>
      <c r="J10" s="24" t="s">
        <v>19</v>
      </c>
      <c r="K10" s="19" t="s">
        <v>376</v>
      </c>
      <c r="L10" s="19" t="s">
        <v>377</v>
      </c>
    </row>
    <row r="11" ht="15.0" hidden="1" customHeight="1">
      <c r="A11" s="31"/>
      <c r="B11" s="32"/>
      <c r="C11" s="32"/>
      <c r="D11" s="32"/>
      <c r="E11" s="32"/>
      <c r="F11" s="32"/>
      <c r="G11" s="32"/>
      <c r="H11" s="32"/>
      <c r="I11" s="32"/>
      <c r="J11" s="32"/>
      <c r="K11" s="32"/>
      <c r="L11" s="32"/>
    </row>
    <row r="12" ht="12.75" customHeight="1"/>
    <row r="13" ht="138.75" customHeight="1">
      <c r="A13" s="33" t="s">
        <v>378</v>
      </c>
      <c r="B13" s="4"/>
      <c r="C13" s="4"/>
      <c r="D13" s="4"/>
      <c r="E13" s="4"/>
      <c r="F13" s="4"/>
      <c r="G13" s="4"/>
      <c r="H13" s="4"/>
      <c r="I13" s="4"/>
      <c r="J13" s="4"/>
      <c r="K13" s="4"/>
      <c r="L13" s="5"/>
    </row>
    <row r="14" ht="12.75" customHeight="1"/>
    <row r="15" ht="75.0" customHeight="1">
      <c r="A15" s="33" t="s">
        <v>379</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E2:I2"/>
    <mergeCell ref="A5:L5"/>
    <mergeCell ref="A13:L13"/>
    <mergeCell ref="A15:L15"/>
  </mergeCells>
  <hyperlinks>
    <hyperlink r:id="rId1" ref="C8"/>
    <hyperlink r:id="rId2" ref="C9"/>
    <hyperlink r:id="rId3" location="polycard_client=search-nordic&amp;search_layout=stack&amp;position=4&amp;type=product&amp;tracking_id=575d4842-f993-45a3-8453-636f51dc3da7&amp;wid=MCO1372929205&amp;sid=search" ref="C10"/>
  </hyperlinks>
  <printOptions/>
  <pageMargins bottom="0.75" footer="0.0" header="0.0" left="0.7" right="0.7" top="0.75"/>
  <pageSetup orientation="landscape"/>
  <drawing r:id="rId4"/>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t="s">
        <v>380</v>
      </c>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381</v>
      </c>
      <c r="C7" s="7" t="s">
        <v>382</v>
      </c>
      <c r="D7" s="12" t="s">
        <v>5</v>
      </c>
      <c r="E7" s="7" t="s">
        <v>383</v>
      </c>
      <c r="F7" s="7" t="s">
        <v>384</v>
      </c>
      <c r="G7" s="37" t="s">
        <v>385</v>
      </c>
      <c r="H7" s="11" t="s">
        <v>386</v>
      </c>
      <c r="I7" s="7" t="s">
        <v>10</v>
      </c>
      <c r="J7" s="7" t="s">
        <v>387</v>
      </c>
      <c r="K7" s="12" t="s">
        <v>94</v>
      </c>
      <c r="L7" s="7" t="s">
        <v>388</v>
      </c>
      <c r="M7" s="14"/>
      <c r="N7" s="14"/>
      <c r="O7" s="14"/>
      <c r="P7" s="14"/>
      <c r="Q7" s="14"/>
      <c r="R7" s="14"/>
      <c r="S7" s="14"/>
      <c r="T7" s="14"/>
      <c r="U7" s="14"/>
      <c r="V7" s="14"/>
      <c r="W7" s="14"/>
      <c r="X7" s="14"/>
      <c r="Y7" s="14"/>
      <c r="Z7" s="14"/>
      <c r="AA7" s="14"/>
      <c r="AB7" s="14"/>
    </row>
    <row r="8" ht="50.25" customHeight="1">
      <c r="A8" s="54" t="s">
        <v>14</v>
      </c>
      <c r="B8" s="19" t="s">
        <v>168</v>
      </c>
      <c r="C8" s="38" t="s">
        <v>168</v>
      </c>
      <c r="D8" s="93"/>
      <c r="E8" s="121" t="s">
        <v>389</v>
      </c>
      <c r="F8" s="122">
        <v>41000.0</v>
      </c>
      <c r="G8" s="41">
        <f>F8*19%</f>
        <v>7790</v>
      </c>
      <c r="H8" s="42">
        <f>F8+G8</f>
        <v>48790</v>
      </c>
      <c r="I8" s="41">
        <f>H8</f>
        <v>48790</v>
      </c>
      <c r="J8" s="24" t="s">
        <v>19</v>
      </c>
      <c r="K8" s="19" t="s">
        <v>122</v>
      </c>
      <c r="L8" s="77" t="s">
        <v>390</v>
      </c>
    </row>
    <row r="9" ht="50.25" customHeight="1">
      <c r="A9" s="54" t="s">
        <v>22</v>
      </c>
      <c r="B9" s="56" t="s">
        <v>55</v>
      </c>
      <c r="C9" s="38" t="s">
        <v>391</v>
      </c>
      <c r="D9" s="123"/>
      <c r="E9" s="25" t="s">
        <v>392</v>
      </c>
      <c r="F9" s="124">
        <v>29900.0</v>
      </c>
      <c r="G9" s="125">
        <v>29900.0</v>
      </c>
      <c r="H9" s="126">
        <v>29900.0</v>
      </c>
      <c r="I9" s="125">
        <v>29900.0</v>
      </c>
      <c r="J9" s="24" t="s">
        <v>19</v>
      </c>
      <c r="K9" s="19" t="s">
        <v>48</v>
      </c>
      <c r="L9" s="77" t="s">
        <v>393</v>
      </c>
    </row>
    <row r="10" ht="50.25" customHeight="1">
      <c r="A10" s="54" t="s">
        <v>29</v>
      </c>
      <c r="B10" s="19" t="s">
        <v>79</v>
      </c>
      <c r="C10" s="38" t="s">
        <v>394</v>
      </c>
      <c r="D10" s="94"/>
      <c r="E10" s="97" t="s">
        <v>395</v>
      </c>
      <c r="F10" s="127">
        <v>17010.0</v>
      </c>
      <c r="G10" s="128">
        <f t="shared" ref="G10:I10" si="1">F10</f>
        <v>17010</v>
      </c>
      <c r="H10" s="129">
        <f t="shared" si="1"/>
        <v>17010</v>
      </c>
      <c r="I10" s="128">
        <f t="shared" si="1"/>
        <v>17010</v>
      </c>
      <c r="J10" s="24" t="s">
        <v>19</v>
      </c>
      <c r="K10" s="19" t="s">
        <v>151</v>
      </c>
      <c r="L10" s="77" t="s">
        <v>396</v>
      </c>
    </row>
    <row r="11" ht="15.0" hidden="1" customHeight="1">
      <c r="A11" s="31"/>
      <c r="B11" s="32"/>
      <c r="C11" s="32"/>
      <c r="D11" s="32"/>
      <c r="E11" s="32"/>
      <c r="F11" s="32"/>
      <c r="G11" s="32"/>
      <c r="H11" s="32"/>
      <c r="I11" s="32"/>
      <c r="J11" s="32"/>
      <c r="K11" s="32"/>
      <c r="L11" s="32"/>
    </row>
    <row r="12" ht="12.75" customHeight="1"/>
    <row r="13" ht="138.75" customHeight="1">
      <c r="A13" s="33" t="s">
        <v>397</v>
      </c>
      <c r="B13" s="4"/>
      <c r="C13" s="4"/>
      <c r="D13" s="4"/>
      <c r="E13" s="4"/>
      <c r="F13" s="4"/>
      <c r="G13" s="4"/>
      <c r="H13" s="4"/>
      <c r="I13" s="4"/>
      <c r="J13" s="4"/>
      <c r="K13" s="4"/>
      <c r="L13" s="5"/>
    </row>
    <row r="14" ht="12.75" customHeight="1"/>
    <row r="15" ht="75.0" customHeight="1">
      <c r="A15" s="33" t="s">
        <v>398</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E2:I2"/>
    <mergeCell ref="A5:L5"/>
    <mergeCell ref="A13:L13"/>
    <mergeCell ref="A15:L15"/>
  </mergeCells>
  <hyperlinks>
    <hyperlink r:id="rId1" ref="C8"/>
    <hyperlink r:id="rId2" ref="C9"/>
    <hyperlink r:id="rId3" location="is_advertising=true&amp;searchVariation=MCO43564110&amp;backend_model=search-backend&amp;position=1&amp;search_layout=stack&amp;type=pad&amp;tracking_id=9bfee2aa-440f-475c-b328-dbe95563da91&amp;ad_domain=VQCATCORE_LST&amp;ad_position=1&amp;ad_click_id=ZjQzNmM2MjctZTcxZS00ZDJhLWE4Y2MtYzk5ZWU4ZjQ0YjQ3" ref="C10"/>
  </hyperlinks>
  <printOptions/>
  <pageMargins bottom="0.75" footer="0.0" header="0.0" left="0.7" right="0.7" top="0.75"/>
  <pageSetup orientation="landscape"/>
  <drawing r:id="rId4"/>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399</v>
      </c>
      <c r="C7" s="7" t="s">
        <v>400</v>
      </c>
      <c r="D7" s="12" t="s">
        <v>5</v>
      </c>
      <c r="E7" s="7" t="s">
        <v>401</v>
      </c>
      <c r="F7" s="7" t="s">
        <v>402</v>
      </c>
      <c r="G7" s="37" t="s">
        <v>403</v>
      </c>
      <c r="H7" s="11" t="s">
        <v>404</v>
      </c>
      <c r="I7" s="7" t="s">
        <v>10</v>
      </c>
      <c r="J7" s="7" t="s">
        <v>405</v>
      </c>
      <c r="K7" s="12" t="s">
        <v>94</v>
      </c>
      <c r="L7" s="7" t="s">
        <v>406</v>
      </c>
      <c r="M7" s="14"/>
      <c r="N7" s="14"/>
      <c r="O7" s="14"/>
      <c r="P7" s="14"/>
      <c r="Q7" s="14"/>
      <c r="R7" s="14"/>
      <c r="S7" s="14"/>
      <c r="T7" s="14"/>
      <c r="U7" s="14"/>
      <c r="V7" s="14"/>
      <c r="W7" s="14"/>
      <c r="X7" s="14"/>
      <c r="Y7" s="14"/>
      <c r="Z7" s="14"/>
      <c r="AA7" s="14"/>
      <c r="AB7" s="14"/>
    </row>
    <row r="8" ht="50.25" customHeight="1">
      <c r="A8" s="54" t="s">
        <v>14</v>
      </c>
      <c r="B8" s="19" t="s">
        <v>79</v>
      </c>
      <c r="C8" s="38" t="s">
        <v>407</v>
      </c>
      <c r="D8" s="93"/>
      <c r="E8" s="121" t="s">
        <v>408</v>
      </c>
      <c r="F8" s="19">
        <v>357900.0</v>
      </c>
      <c r="G8" s="41">
        <f t="shared" ref="G8:G10" si="1">F8*19%</f>
        <v>68001</v>
      </c>
      <c r="H8" s="42">
        <f t="shared" ref="H8:H11" si="2">G8+F8</f>
        <v>425901</v>
      </c>
      <c r="I8" s="41">
        <f t="shared" ref="I8:I10" si="3">H8</f>
        <v>425901</v>
      </c>
      <c r="J8" s="24" t="s">
        <v>19</v>
      </c>
      <c r="K8" s="19" t="s">
        <v>409</v>
      </c>
      <c r="L8" s="77" t="s">
        <v>410</v>
      </c>
    </row>
    <row r="9" ht="50.25" customHeight="1">
      <c r="A9" s="54" t="s">
        <v>22</v>
      </c>
      <c r="B9" s="76" t="s">
        <v>168</v>
      </c>
      <c r="C9" s="130" t="s">
        <v>411</v>
      </c>
      <c r="D9" s="16"/>
      <c r="E9" s="97" t="s">
        <v>408</v>
      </c>
      <c r="F9" s="19">
        <v>459999.0</v>
      </c>
      <c r="G9" s="41">
        <f t="shared" si="1"/>
        <v>87399.81</v>
      </c>
      <c r="H9" s="42">
        <f t="shared" si="2"/>
        <v>547398.81</v>
      </c>
      <c r="I9" s="41">
        <f t="shared" si="3"/>
        <v>547398.81</v>
      </c>
      <c r="J9" s="24" t="s">
        <v>19</v>
      </c>
      <c r="K9" s="19" t="s">
        <v>409</v>
      </c>
      <c r="L9" s="77" t="s">
        <v>412</v>
      </c>
    </row>
    <row r="10" ht="50.25" customHeight="1">
      <c r="A10" s="54" t="s">
        <v>29</v>
      </c>
      <c r="B10" s="19" t="s">
        <v>413</v>
      </c>
      <c r="C10" s="38" t="s">
        <v>414</v>
      </c>
      <c r="D10" s="16"/>
      <c r="E10" s="97" t="s">
        <v>408</v>
      </c>
      <c r="F10" s="83">
        <v>449900.0</v>
      </c>
      <c r="G10" s="41">
        <f t="shared" si="1"/>
        <v>85481</v>
      </c>
      <c r="H10" s="42">
        <f t="shared" si="2"/>
        <v>535381</v>
      </c>
      <c r="I10" s="41">
        <f t="shared" si="3"/>
        <v>535381</v>
      </c>
      <c r="J10" s="24" t="s">
        <v>19</v>
      </c>
      <c r="K10" s="19" t="s">
        <v>409</v>
      </c>
      <c r="L10" s="77" t="s">
        <v>415</v>
      </c>
    </row>
    <row r="11" ht="15.0" hidden="1" customHeight="1">
      <c r="A11" s="31"/>
      <c r="B11" s="32"/>
      <c r="C11" s="32"/>
      <c r="D11" s="32"/>
      <c r="E11" s="32"/>
      <c r="F11" s="32"/>
      <c r="G11" s="32"/>
      <c r="H11" s="131">
        <f t="shared" si="2"/>
        <v>0</v>
      </c>
      <c r="I11" s="32"/>
      <c r="J11" s="32"/>
      <c r="K11" s="32"/>
      <c r="L11" s="32"/>
    </row>
    <row r="12" ht="12.75" customHeight="1">
      <c r="H12" s="131"/>
    </row>
    <row r="13" ht="138.75" customHeight="1">
      <c r="A13" s="33" t="s">
        <v>416</v>
      </c>
      <c r="B13" s="4"/>
      <c r="C13" s="4"/>
      <c r="D13" s="4"/>
      <c r="E13" s="4"/>
      <c r="F13" s="4"/>
      <c r="G13" s="4"/>
      <c r="H13" s="4"/>
      <c r="I13" s="4"/>
      <c r="J13" s="4"/>
      <c r="K13" s="4"/>
      <c r="L13" s="5"/>
    </row>
    <row r="14" ht="12.75" customHeight="1"/>
    <row r="15" ht="75.0" customHeight="1">
      <c r="A15" s="33" t="s">
        <v>417</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location="polycard_client=search-nordic&amp;searchVariation=MCO37898166&amp;position=2&amp;search_layout=stack&amp;type=product&amp;tracking_id=70b454bd-fa8c-4d61-a57d-d31b8999dde8&amp;wid=MCO1541077917&amp;sid=search" ref="C8"/>
    <hyperlink r:id="rId2" ref="C9"/>
    <hyperlink r:id="rId3" ref="C10"/>
  </hyperlinks>
  <printOptions/>
  <pageMargins bottom="0.75" footer="0.0" header="0.0" left="0.7" right="0.7" top="0.75"/>
  <pageSetup orientation="landscape"/>
  <drawing r:id="rId4"/>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418</v>
      </c>
      <c r="C7" s="7" t="s">
        <v>419</v>
      </c>
      <c r="D7" s="12" t="s">
        <v>272</v>
      </c>
      <c r="E7" s="7" t="s">
        <v>420</v>
      </c>
      <c r="F7" s="7" t="s">
        <v>421</v>
      </c>
      <c r="G7" s="37" t="s">
        <v>422</v>
      </c>
      <c r="H7" s="11" t="s">
        <v>423</v>
      </c>
      <c r="I7" s="7" t="s">
        <v>10</v>
      </c>
      <c r="J7" s="7" t="s">
        <v>424</v>
      </c>
      <c r="K7" s="12" t="s">
        <v>94</v>
      </c>
      <c r="L7" s="7" t="s">
        <v>425</v>
      </c>
      <c r="M7" s="14"/>
      <c r="N7" s="14"/>
      <c r="O7" s="14"/>
      <c r="P7" s="14"/>
      <c r="Q7" s="14"/>
      <c r="R7" s="14"/>
      <c r="S7" s="14"/>
      <c r="T7" s="14"/>
      <c r="U7" s="14"/>
      <c r="V7" s="14"/>
      <c r="W7" s="14"/>
      <c r="X7" s="14"/>
      <c r="Y7" s="14"/>
      <c r="Z7" s="14"/>
      <c r="AA7" s="14"/>
      <c r="AB7" s="14"/>
    </row>
    <row r="8" ht="50.25" customHeight="1">
      <c r="A8" s="54" t="s">
        <v>14</v>
      </c>
      <c r="B8" s="19" t="s">
        <v>426</v>
      </c>
      <c r="C8" s="38" t="s">
        <v>427</v>
      </c>
      <c r="D8" s="115"/>
      <c r="E8" s="132" t="s">
        <v>428</v>
      </c>
      <c r="F8" s="51">
        <v>176500.0</v>
      </c>
      <c r="G8" s="41">
        <f t="shared" ref="G8:G10" si="1">F8*19%</f>
        <v>33535</v>
      </c>
      <c r="H8" s="42">
        <f t="shared" ref="H8:H9" si="2">F8</f>
        <v>176500</v>
      </c>
      <c r="I8" s="41">
        <f t="shared" ref="I8:I9" si="3">H8</f>
        <v>176500</v>
      </c>
      <c r="J8" s="24" t="s">
        <v>19</v>
      </c>
      <c r="K8" s="19" t="s">
        <v>409</v>
      </c>
      <c r="L8" s="77" t="s">
        <v>429</v>
      </c>
    </row>
    <row r="9" ht="50.25" customHeight="1">
      <c r="A9" s="54" t="s">
        <v>22</v>
      </c>
      <c r="B9" s="76" t="s">
        <v>430</v>
      </c>
      <c r="C9" s="38" t="s">
        <v>431</v>
      </c>
      <c r="D9" s="16"/>
      <c r="E9" s="97" t="s">
        <v>428</v>
      </c>
      <c r="F9" s="51">
        <v>259363.0</v>
      </c>
      <c r="G9" s="41">
        <f t="shared" si="1"/>
        <v>49278.97</v>
      </c>
      <c r="H9" s="42">
        <f t="shared" si="2"/>
        <v>259363</v>
      </c>
      <c r="I9" s="41">
        <f t="shared" si="3"/>
        <v>259363</v>
      </c>
      <c r="J9" s="24" t="s">
        <v>19</v>
      </c>
      <c r="K9" s="19" t="s">
        <v>122</v>
      </c>
      <c r="L9" s="77" t="s">
        <v>432</v>
      </c>
    </row>
    <row r="10" ht="50.25" customHeight="1">
      <c r="A10" s="54" t="s">
        <v>29</v>
      </c>
      <c r="B10" s="19" t="s">
        <v>433</v>
      </c>
      <c r="C10" s="38" t="s">
        <v>434</v>
      </c>
      <c r="D10" s="133"/>
      <c r="E10" s="97" t="s">
        <v>428</v>
      </c>
      <c r="F10" s="134">
        <v>90000.0</v>
      </c>
      <c r="G10" s="41">
        <f t="shared" si="1"/>
        <v>17100</v>
      </c>
      <c r="H10" s="42">
        <f t="shared" ref="H10:I10" si="4">G10</f>
        <v>17100</v>
      </c>
      <c r="I10" s="41">
        <f t="shared" si="4"/>
        <v>17100</v>
      </c>
      <c r="J10" s="24" t="s">
        <v>19</v>
      </c>
      <c r="K10" s="19" t="s">
        <v>409</v>
      </c>
      <c r="L10" s="77" t="s">
        <v>435</v>
      </c>
    </row>
    <row r="11" ht="15.0" hidden="1" customHeight="1">
      <c r="A11" s="31"/>
      <c r="B11" s="32"/>
      <c r="C11" s="32"/>
      <c r="D11" s="32"/>
      <c r="E11" s="32"/>
      <c r="F11" s="32"/>
      <c r="G11" s="32"/>
      <c r="H11" s="32"/>
      <c r="I11" s="32"/>
      <c r="J11" s="32"/>
      <c r="K11" s="32"/>
      <c r="L11" s="32"/>
    </row>
    <row r="12" ht="12.75" customHeight="1"/>
    <row r="13" ht="138.75" customHeight="1">
      <c r="A13" s="33" t="s">
        <v>436</v>
      </c>
      <c r="B13" s="4"/>
      <c r="C13" s="4"/>
      <c r="D13" s="4"/>
      <c r="E13" s="4"/>
      <c r="F13" s="4"/>
      <c r="G13" s="4"/>
      <c r="H13" s="4"/>
      <c r="I13" s="4"/>
      <c r="J13" s="4"/>
      <c r="K13" s="4"/>
      <c r="L13" s="5"/>
    </row>
    <row r="14" ht="12.75" customHeight="1"/>
    <row r="15" ht="75.0" customHeight="1">
      <c r="A15" s="33" t="s">
        <v>437</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11" width="14.13"/>
    <col customWidth="1" min="12" max="12" width="30.5"/>
    <col customWidth="1" min="13"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38</v>
      </c>
      <c r="C7" s="7" t="s">
        <v>39</v>
      </c>
      <c r="D7" s="35" t="s">
        <v>5</v>
      </c>
      <c r="E7" s="36" t="s">
        <v>40</v>
      </c>
      <c r="F7" s="7" t="s">
        <v>41</v>
      </c>
      <c r="G7" s="37" t="s">
        <v>42</v>
      </c>
      <c r="H7" s="11" t="s">
        <v>43</v>
      </c>
      <c r="I7" s="7" t="s">
        <v>10</v>
      </c>
      <c r="J7" s="7" t="s">
        <v>44</v>
      </c>
      <c r="K7" s="35" t="s">
        <v>12</v>
      </c>
      <c r="L7" s="7" t="s">
        <v>45</v>
      </c>
      <c r="M7" s="13"/>
      <c r="O7" s="14"/>
      <c r="P7" s="14"/>
      <c r="Q7" s="14"/>
      <c r="R7" s="14"/>
      <c r="S7" s="14"/>
      <c r="T7" s="14"/>
      <c r="U7" s="14"/>
      <c r="V7" s="14"/>
      <c r="W7" s="14"/>
      <c r="X7" s="14"/>
      <c r="Y7" s="14"/>
      <c r="Z7" s="14"/>
    </row>
    <row r="8" ht="50.25" customHeight="1">
      <c r="A8" s="15" t="s">
        <v>14</v>
      </c>
      <c r="B8" s="19" t="s">
        <v>23</v>
      </c>
      <c r="C8" s="38" t="s">
        <v>46</v>
      </c>
      <c r="D8" s="28"/>
      <c r="E8" s="39" t="s">
        <v>47</v>
      </c>
      <c r="F8" s="40">
        <v>1821900.0</v>
      </c>
      <c r="G8" s="41">
        <f t="shared" ref="G8:G10" si="1">F8*19%</f>
        <v>346161</v>
      </c>
      <c r="H8" s="42">
        <f t="shared" ref="H8:H9" si="2">F8+G8</f>
        <v>2168061</v>
      </c>
      <c r="I8" s="41">
        <f t="shared" ref="I8:I9" si="3">H8</f>
        <v>2168061</v>
      </c>
      <c r="J8" s="24" t="s">
        <v>19</v>
      </c>
      <c r="K8" s="8" t="s">
        <v>48</v>
      </c>
      <c r="L8" s="43" t="s">
        <v>49</v>
      </c>
      <c r="M8" s="44"/>
    </row>
    <row r="9" ht="50.25" customHeight="1">
      <c r="A9" s="15" t="s">
        <v>22</v>
      </c>
      <c r="B9" s="19" t="s">
        <v>50</v>
      </c>
      <c r="C9" s="45" t="s">
        <v>51</v>
      </c>
      <c r="D9" s="28"/>
      <c r="E9" s="46" t="s">
        <v>52</v>
      </c>
      <c r="F9" s="47">
        <v>240952.0</v>
      </c>
      <c r="G9" s="41">
        <f t="shared" si="1"/>
        <v>45780.88</v>
      </c>
      <c r="H9" s="42">
        <f t="shared" si="2"/>
        <v>286732.88</v>
      </c>
      <c r="I9" s="41">
        <f t="shared" si="3"/>
        <v>286732.88</v>
      </c>
      <c r="J9" s="24" t="s">
        <v>19</v>
      </c>
      <c r="K9" s="8" t="s">
        <v>53</v>
      </c>
      <c r="L9" s="19" t="s">
        <v>54</v>
      </c>
      <c r="M9" s="48"/>
    </row>
    <row r="10" ht="50.25" customHeight="1">
      <c r="A10" s="15" t="s">
        <v>29</v>
      </c>
      <c r="B10" s="49" t="s">
        <v>55</v>
      </c>
      <c r="C10" s="50" t="s">
        <v>56</v>
      </c>
      <c r="D10" s="28"/>
      <c r="E10" s="16" t="s">
        <v>57</v>
      </c>
      <c r="F10" s="51">
        <v>699900.0</v>
      </c>
      <c r="G10" s="41">
        <f t="shared" si="1"/>
        <v>132981</v>
      </c>
      <c r="H10" s="52">
        <f t="shared" ref="H10:I10" si="4">G10</f>
        <v>132981</v>
      </c>
      <c r="I10" s="41">
        <f t="shared" si="4"/>
        <v>132981</v>
      </c>
      <c r="J10" s="24" t="s">
        <v>58</v>
      </c>
      <c r="K10" s="8" t="s">
        <v>48</v>
      </c>
      <c r="L10" s="8" t="s">
        <v>59</v>
      </c>
      <c r="M10" s="48"/>
    </row>
    <row r="11" ht="15.0" hidden="1" customHeight="1">
      <c r="A11" s="31"/>
      <c r="B11" s="32"/>
      <c r="C11" s="32"/>
      <c r="D11" s="32"/>
      <c r="E11" s="32"/>
      <c r="F11" s="32"/>
      <c r="G11" s="32"/>
      <c r="H11" s="32"/>
      <c r="I11" s="32"/>
      <c r="J11" s="32"/>
    </row>
    <row r="12" ht="12.75" customHeight="1"/>
    <row r="13" ht="138.75" customHeight="1">
      <c r="A13" s="33" t="s">
        <v>60</v>
      </c>
      <c r="B13" s="4"/>
      <c r="C13" s="4"/>
      <c r="D13" s="4"/>
      <c r="E13" s="4"/>
      <c r="F13" s="4"/>
      <c r="G13" s="4"/>
      <c r="H13" s="4"/>
      <c r="I13" s="4"/>
      <c r="J13" s="5"/>
    </row>
    <row r="14" ht="12.75" customHeight="1"/>
    <row r="15" ht="75.0" customHeight="1">
      <c r="A15" s="33" t="s">
        <v>61</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D2:H2"/>
    <mergeCell ref="A5:L5"/>
    <mergeCell ref="A13:J13"/>
    <mergeCell ref="A15:J15"/>
  </mergeCells>
  <hyperlinks>
    <hyperlink r:id="rId1" location="polycard_client=search-nordic&amp;search_layout=stack&amp;position=3&amp;type=item&amp;tracking_id=344db31e-d3bb-4827-a7a8-f8fd1875ea8b&amp;wid=MCO2889730464&amp;sid=search" ref="C8"/>
    <hyperlink r:id="rId2" ref="C9"/>
    <hyperlink r:id="rId3" ref="C10"/>
  </hyperlinks>
  <printOptions/>
  <pageMargins bottom="0.75" footer="0.0" header="0.0" left="0.7" right="0.7" top="0.75"/>
  <pageSetup orientation="landscape"/>
  <drawing r:id="rId4"/>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35"/>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438</v>
      </c>
      <c r="C7" s="7" t="s">
        <v>439</v>
      </c>
      <c r="D7" s="12" t="s">
        <v>5</v>
      </c>
      <c r="E7" s="7" t="s">
        <v>440</v>
      </c>
      <c r="F7" s="7" t="s">
        <v>441</v>
      </c>
      <c r="G7" s="37" t="s">
        <v>442</v>
      </c>
      <c r="H7" s="11" t="s">
        <v>443</v>
      </c>
      <c r="I7" s="7" t="s">
        <v>10</v>
      </c>
      <c r="J7" s="7" t="s">
        <v>444</v>
      </c>
      <c r="K7" s="12" t="s">
        <v>94</v>
      </c>
      <c r="L7" s="7" t="s">
        <v>445</v>
      </c>
      <c r="M7" s="14"/>
      <c r="N7" s="14"/>
      <c r="O7" s="14"/>
      <c r="P7" s="14"/>
      <c r="Q7" s="14"/>
      <c r="R7" s="14"/>
      <c r="S7" s="14"/>
      <c r="T7" s="14"/>
      <c r="U7" s="14"/>
      <c r="V7" s="14"/>
      <c r="W7" s="14"/>
      <c r="X7" s="14"/>
      <c r="Y7" s="14"/>
      <c r="Z7" s="14"/>
      <c r="AA7" s="14"/>
      <c r="AB7" s="14"/>
    </row>
    <row r="8" ht="50.25" customHeight="1">
      <c r="A8" s="54" t="s">
        <v>14</v>
      </c>
      <c r="B8" s="19" t="s">
        <v>413</v>
      </c>
      <c r="C8" s="136" t="s">
        <v>446</v>
      </c>
      <c r="D8" s="93"/>
      <c r="E8" s="121" t="s">
        <v>447</v>
      </c>
      <c r="F8" s="19">
        <v>1020000.0</v>
      </c>
      <c r="G8" s="41">
        <f t="shared" ref="G8:I8" si="1">F8</f>
        <v>1020000</v>
      </c>
      <c r="H8" s="42">
        <f t="shared" si="1"/>
        <v>1020000</v>
      </c>
      <c r="I8" s="41">
        <f t="shared" si="1"/>
        <v>1020000</v>
      </c>
      <c r="J8" s="24" t="s">
        <v>19</v>
      </c>
      <c r="K8" s="19" t="s">
        <v>409</v>
      </c>
      <c r="L8" s="77" t="s">
        <v>448</v>
      </c>
    </row>
    <row r="9" ht="50.25" customHeight="1">
      <c r="A9" s="54" t="s">
        <v>22</v>
      </c>
      <c r="B9" s="76" t="s">
        <v>330</v>
      </c>
      <c r="C9" s="38" t="s">
        <v>449</v>
      </c>
      <c r="D9" s="16"/>
      <c r="E9" s="97" t="s">
        <v>450</v>
      </c>
      <c r="F9" s="19">
        <v>799000.0</v>
      </c>
      <c r="G9" s="41">
        <f t="shared" ref="G9:G10" si="2">F9*19%</f>
        <v>151810</v>
      </c>
      <c r="H9" s="42">
        <f t="shared" ref="H9:H10" si="3">F9+G9</f>
        <v>950810</v>
      </c>
      <c r="I9" s="41">
        <f t="shared" ref="I9:I10" si="4">H9</f>
        <v>950810</v>
      </c>
      <c r="J9" s="24" t="s">
        <v>19</v>
      </c>
      <c r="K9" s="19" t="s">
        <v>409</v>
      </c>
      <c r="L9" s="77" t="s">
        <v>451</v>
      </c>
    </row>
    <row r="10" ht="50.25" customHeight="1">
      <c r="A10" s="54" t="s">
        <v>29</v>
      </c>
      <c r="B10" s="19" t="s">
        <v>452</v>
      </c>
      <c r="C10" s="38" t="s">
        <v>453</v>
      </c>
      <c r="D10" s="16"/>
      <c r="E10" s="97" t="s">
        <v>450</v>
      </c>
      <c r="F10" s="83">
        <v>1010000.0</v>
      </c>
      <c r="G10" s="41">
        <f t="shared" si="2"/>
        <v>191900</v>
      </c>
      <c r="H10" s="42">
        <f t="shared" si="3"/>
        <v>1201900</v>
      </c>
      <c r="I10" s="41">
        <f t="shared" si="4"/>
        <v>1201900</v>
      </c>
      <c r="J10" s="24" t="s">
        <v>19</v>
      </c>
      <c r="K10" s="19" t="s">
        <v>409</v>
      </c>
      <c r="L10" s="77" t="s">
        <v>454</v>
      </c>
    </row>
    <row r="11" ht="15.0" hidden="1" customHeight="1">
      <c r="A11" s="31"/>
      <c r="B11" s="32"/>
      <c r="C11" s="32"/>
      <c r="D11" s="32"/>
      <c r="E11" s="32"/>
      <c r="F11" s="32"/>
      <c r="G11" s="32"/>
      <c r="H11" s="32"/>
      <c r="I11" s="32"/>
      <c r="J11" s="32"/>
      <c r="K11" s="32"/>
      <c r="L11" s="32"/>
    </row>
    <row r="12" ht="12.75" customHeight="1"/>
    <row r="13" ht="138.75" customHeight="1">
      <c r="A13" s="33" t="s">
        <v>455</v>
      </c>
      <c r="B13" s="4"/>
      <c r="C13" s="4"/>
      <c r="D13" s="4"/>
      <c r="E13" s="4"/>
      <c r="F13" s="4"/>
      <c r="G13" s="4"/>
      <c r="H13" s="4"/>
      <c r="I13" s="4"/>
      <c r="J13" s="4"/>
      <c r="K13" s="4"/>
      <c r="L13" s="5"/>
    </row>
    <row r="14" ht="12.75" customHeight="1"/>
    <row r="15" ht="75.0" customHeight="1">
      <c r="A15" s="33" t="s">
        <v>456</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457</v>
      </c>
      <c r="C7" s="7" t="s">
        <v>458</v>
      </c>
      <c r="D7" s="12" t="s">
        <v>5</v>
      </c>
      <c r="E7" s="7" t="s">
        <v>459</v>
      </c>
      <c r="F7" s="7" t="s">
        <v>460</v>
      </c>
      <c r="G7" s="37" t="s">
        <v>461</v>
      </c>
      <c r="H7" s="11" t="s">
        <v>462</v>
      </c>
      <c r="I7" s="7" t="s">
        <v>10</v>
      </c>
      <c r="J7" s="7" t="s">
        <v>463</v>
      </c>
      <c r="K7" s="12" t="s">
        <v>94</v>
      </c>
      <c r="L7" s="7" t="s">
        <v>464</v>
      </c>
      <c r="M7" s="14"/>
      <c r="N7" s="14"/>
      <c r="O7" s="14"/>
      <c r="P7" s="14"/>
      <c r="Q7" s="14"/>
      <c r="R7" s="14"/>
      <c r="S7" s="14"/>
      <c r="T7" s="14"/>
      <c r="U7" s="14"/>
      <c r="V7" s="14"/>
      <c r="W7" s="14"/>
      <c r="X7" s="14"/>
      <c r="Y7" s="14"/>
      <c r="Z7" s="14"/>
      <c r="AA7" s="14"/>
      <c r="AB7" s="14"/>
    </row>
    <row r="8" ht="50.25" customHeight="1">
      <c r="A8" s="54" t="s">
        <v>14</v>
      </c>
      <c r="B8" s="19" t="s">
        <v>465</v>
      </c>
      <c r="C8" s="137" t="s">
        <v>466</v>
      </c>
      <c r="D8" s="93"/>
      <c r="E8" s="121" t="s">
        <v>467</v>
      </c>
      <c r="F8" s="19">
        <v>1790000.0</v>
      </c>
      <c r="G8" s="41">
        <f t="shared" ref="G8:I8" si="1">F8</f>
        <v>1790000</v>
      </c>
      <c r="H8" s="42">
        <f t="shared" si="1"/>
        <v>1790000</v>
      </c>
      <c r="I8" s="41">
        <f t="shared" si="1"/>
        <v>1790000</v>
      </c>
      <c r="J8" s="24" t="s">
        <v>19</v>
      </c>
      <c r="K8" s="19" t="s">
        <v>409</v>
      </c>
      <c r="L8" s="77" t="s">
        <v>468</v>
      </c>
    </row>
    <row r="9" ht="50.25" customHeight="1">
      <c r="A9" s="54" t="s">
        <v>22</v>
      </c>
      <c r="B9" s="76" t="s">
        <v>469</v>
      </c>
      <c r="C9" s="138" t="s">
        <v>470</v>
      </c>
      <c r="D9" s="16"/>
      <c r="E9" s="97" t="s">
        <v>467</v>
      </c>
      <c r="F9" s="83">
        <v>4788860.0</v>
      </c>
      <c r="G9" s="41">
        <f>F9*19%</f>
        <v>909883.4</v>
      </c>
      <c r="H9" s="42">
        <f t="shared" ref="H9:I9" si="2">G9</f>
        <v>909883.4</v>
      </c>
      <c r="I9" s="41">
        <f t="shared" si="2"/>
        <v>909883.4</v>
      </c>
      <c r="J9" s="24" t="s">
        <v>19</v>
      </c>
      <c r="K9" s="19" t="s">
        <v>409</v>
      </c>
      <c r="L9" s="77" t="s">
        <v>471</v>
      </c>
    </row>
    <row r="10" ht="50.25" customHeight="1">
      <c r="A10" s="54" t="s">
        <v>29</v>
      </c>
      <c r="B10" s="19" t="s">
        <v>472</v>
      </c>
      <c r="C10" s="38" t="s">
        <v>473</v>
      </c>
      <c r="D10" s="16"/>
      <c r="E10" s="97" t="s">
        <v>467</v>
      </c>
      <c r="F10" s="83">
        <v>3890000.0</v>
      </c>
      <c r="G10" s="41">
        <f t="shared" ref="G10:I10" si="3">F10</f>
        <v>3890000</v>
      </c>
      <c r="H10" s="52">
        <f t="shared" si="3"/>
        <v>3890000</v>
      </c>
      <c r="I10" s="41">
        <f t="shared" si="3"/>
        <v>3890000</v>
      </c>
      <c r="J10" s="24" t="s">
        <v>19</v>
      </c>
      <c r="K10" s="19" t="s">
        <v>409</v>
      </c>
      <c r="L10" s="77" t="s">
        <v>474</v>
      </c>
    </row>
    <row r="11" ht="15.0" hidden="1" customHeight="1">
      <c r="A11" s="31"/>
      <c r="B11" s="32"/>
      <c r="C11" s="32"/>
      <c r="D11" s="32"/>
      <c r="E11" s="32"/>
      <c r="F11" s="32"/>
      <c r="G11" s="32"/>
      <c r="H11" s="32"/>
      <c r="I11" s="32"/>
      <c r="J11" s="32"/>
      <c r="K11" s="32"/>
      <c r="L11" s="32"/>
    </row>
    <row r="12" ht="12.75" customHeight="1"/>
    <row r="13" ht="138.75" customHeight="1">
      <c r="A13" s="139" t="s">
        <v>475</v>
      </c>
      <c r="B13" s="4"/>
      <c r="C13" s="4"/>
      <c r="D13" s="4"/>
      <c r="E13" s="4"/>
      <c r="F13" s="4"/>
      <c r="G13" s="4"/>
      <c r="H13" s="4"/>
      <c r="I13" s="4"/>
      <c r="J13" s="4"/>
      <c r="K13" s="4"/>
      <c r="L13" s="5"/>
    </row>
    <row r="14" ht="12.75" customHeight="1"/>
    <row r="15" ht="75.0" customHeight="1">
      <c r="A15" s="33" t="s">
        <v>476</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1" width="19.13"/>
    <col customWidth="1" min="12" max="12" width="28.63"/>
    <col customWidth="1" min="13" max="28" width="10.0"/>
  </cols>
  <sheetData>
    <row r="1" ht="12.75" customHeight="1">
      <c r="A1" s="140">
        <v>5.0</v>
      </c>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477</v>
      </c>
      <c r="C7" s="7" t="s">
        <v>478</v>
      </c>
      <c r="D7" s="12" t="s">
        <v>5</v>
      </c>
      <c r="E7" s="7" t="s">
        <v>479</v>
      </c>
      <c r="F7" s="7" t="s">
        <v>480</v>
      </c>
      <c r="G7" s="37" t="s">
        <v>481</v>
      </c>
      <c r="H7" s="11" t="s">
        <v>482</v>
      </c>
      <c r="I7" s="7" t="s">
        <v>10</v>
      </c>
      <c r="J7" s="7" t="s">
        <v>483</v>
      </c>
      <c r="K7" s="12" t="s">
        <v>94</v>
      </c>
      <c r="L7" s="7" t="s">
        <v>484</v>
      </c>
      <c r="M7" s="14"/>
      <c r="N7" s="14"/>
      <c r="O7" s="14"/>
      <c r="P7" s="14"/>
      <c r="Q7" s="14"/>
      <c r="R7" s="14"/>
      <c r="S7" s="14"/>
      <c r="T7" s="14"/>
      <c r="U7" s="14"/>
      <c r="V7" s="14"/>
      <c r="W7" s="14"/>
      <c r="X7" s="14"/>
      <c r="Y7" s="14"/>
      <c r="Z7" s="14"/>
      <c r="AA7" s="14"/>
      <c r="AB7" s="14"/>
    </row>
    <row r="8" ht="50.25" customHeight="1">
      <c r="A8" s="54" t="s">
        <v>14</v>
      </c>
      <c r="B8" s="8" t="s">
        <v>485</v>
      </c>
      <c r="C8" s="50" t="s">
        <v>486</v>
      </c>
      <c r="D8" s="141"/>
      <c r="E8" s="35" t="s">
        <v>487</v>
      </c>
      <c r="F8" s="83">
        <v>599000.0</v>
      </c>
      <c r="G8" s="41">
        <f t="shared" ref="G8:I8" si="1">F8</f>
        <v>599000</v>
      </c>
      <c r="H8" s="52">
        <f t="shared" si="1"/>
        <v>599000</v>
      </c>
      <c r="I8" s="41">
        <f t="shared" si="1"/>
        <v>599000</v>
      </c>
      <c r="J8" s="24" t="s">
        <v>19</v>
      </c>
      <c r="K8" s="8" t="s">
        <v>488</v>
      </c>
      <c r="L8" s="19" t="s">
        <v>489</v>
      </c>
    </row>
    <row r="9" ht="50.25" customHeight="1">
      <c r="A9" s="54" t="s">
        <v>22</v>
      </c>
      <c r="B9" s="142" t="s">
        <v>79</v>
      </c>
      <c r="C9" s="143" t="s">
        <v>490</v>
      </c>
      <c r="D9" s="16"/>
      <c r="E9" s="35" t="s">
        <v>491</v>
      </c>
      <c r="F9" s="83">
        <v>530000.0</v>
      </c>
      <c r="G9" s="41">
        <f>F9*19%</f>
        <v>100700</v>
      </c>
      <c r="H9" s="42">
        <f t="shared" ref="H9:I9" si="2">G9</f>
        <v>100700</v>
      </c>
      <c r="I9" s="41">
        <f t="shared" si="2"/>
        <v>100700</v>
      </c>
      <c r="J9" s="24" t="s">
        <v>19</v>
      </c>
      <c r="K9" s="19" t="s">
        <v>122</v>
      </c>
      <c r="L9" s="19" t="s">
        <v>492</v>
      </c>
    </row>
    <row r="10" ht="50.25" customHeight="1">
      <c r="A10" s="54" t="s">
        <v>29</v>
      </c>
      <c r="B10" s="8" t="s">
        <v>493</v>
      </c>
      <c r="C10" s="144" t="s">
        <v>494</v>
      </c>
      <c r="D10" s="16"/>
      <c r="E10" s="35" t="s">
        <v>495</v>
      </c>
      <c r="F10" s="83">
        <v>789000.0</v>
      </c>
      <c r="G10" s="128">
        <f t="shared" ref="G10:I10" si="3">F10</f>
        <v>789000</v>
      </c>
      <c r="H10" s="129">
        <f t="shared" si="3"/>
        <v>789000</v>
      </c>
      <c r="I10" s="128">
        <f t="shared" si="3"/>
        <v>789000</v>
      </c>
      <c r="J10" s="24" t="s">
        <v>19</v>
      </c>
      <c r="K10" s="19" t="s">
        <v>171</v>
      </c>
      <c r="L10" s="19" t="s">
        <v>496</v>
      </c>
    </row>
    <row r="11" ht="15.0" hidden="1" customHeight="1">
      <c r="A11" s="31"/>
      <c r="B11" s="32"/>
      <c r="C11" s="32"/>
      <c r="D11" s="32"/>
      <c r="E11" s="32"/>
      <c r="F11" s="32"/>
      <c r="G11" s="32"/>
      <c r="H11" s="32"/>
      <c r="I11" s="32"/>
      <c r="J11" s="32"/>
      <c r="K11" s="32"/>
      <c r="L11" s="32"/>
    </row>
    <row r="12" ht="12.75" customHeight="1"/>
    <row r="13" ht="138.75" customHeight="1">
      <c r="A13" s="139" t="s">
        <v>497</v>
      </c>
      <c r="B13" s="4"/>
      <c r="C13" s="4"/>
      <c r="D13" s="4"/>
      <c r="E13" s="4"/>
      <c r="F13" s="4"/>
      <c r="G13" s="4"/>
      <c r="H13" s="4"/>
      <c r="I13" s="4"/>
      <c r="J13" s="4"/>
      <c r="K13" s="4"/>
      <c r="L13" s="5"/>
    </row>
    <row r="14" ht="12.75" customHeight="1"/>
    <row r="15" ht="75.0" customHeight="1">
      <c r="A15" s="33" t="s">
        <v>498</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location="polycard_client=search-nordic&amp;search_layout=stack&amp;position=3&amp;type=product&amp;tracking_id=cbd10192-5806-4ed4-9df7-0d572839f5e9&amp;wid=MCO1388171455&amp;sid=search" ref="C9"/>
    <hyperlink r:id="rId3" ref="C10"/>
  </hyperlinks>
  <printOptions/>
  <pageMargins bottom="0.75" footer="0.0" header="0.0" left="0.7" right="0.7" top="0.75"/>
  <pageSetup orientation="landscape"/>
  <drawing r:id="rId4"/>
</worksheet>
</file>

<file path=xl/worksheets/sheet2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499</v>
      </c>
      <c r="C7" s="7" t="s">
        <v>500</v>
      </c>
      <c r="D7" s="7" t="s">
        <v>501</v>
      </c>
      <c r="E7" s="7" t="s">
        <v>502</v>
      </c>
      <c r="F7" s="37" t="s">
        <v>503</v>
      </c>
      <c r="G7" s="11" t="s">
        <v>504</v>
      </c>
      <c r="H7" s="7" t="s">
        <v>10</v>
      </c>
      <c r="I7" s="7" t="s">
        <v>505</v>
      </c>
      <c r="J7" s="12" t="s">
        <v>94</v>
      </c>
      <c r="K7" s="7" t="s">
        <v>506</v>
      </c>
      <c r="M7" s="14"/>
      <c r="N7" s="14"/>
      <c r="O7" s="14"/>
      <c r="P7" s="14"/>
      <c r="Q7" s="14"/>
      <c r="R7" s="14"/>
      <c r="S7" s="14"/>
      <c r="T7" s="14"/>
      <c r="U7" s="14"/>
      <c r="V7" s="14"/>
      <c r="W7" s="14"/>
      <c r="X7" s="14"/>
      <c r="Y7" s="14"/>
      <c r="Z7" s="14"/>
      <c r="AA7" s="14"/>
      <c r="AB7" s="14"/>
    </row>
    <row r="8" ht="50.25" customHeight="1">
      <c r="A8" s="15" t="s">
        <v>14</v>
      </c>
      <c r="B8" s="19" t="s">
        <v>507</v>
      </c>
      <c r="C8" s="137" t="s">
        <v>508</v>
      </c>
      <c r="D8" s="8" t="s">
        <v>509</v>
      </c>
      <c r="E8" s="145">
        <v>39000.0</v>
      </c>
      <c r="F8" s="145">
        <v>39000.0</v>
      </c>
      <c r="G8" s="42">
        <f t="shared" ref="G8:H8" si="1">F8</f>
        <v>39000</v>
      </c>
      <c r="H8" s="41">
        <f t="shared" si="1"/>
        <v>39000</v>
      </c>
      <c r="I8" s="24" t="s">
        <v>19</v>
      </c>
      <c r="J8" s="19" t="s">
        <v>409</v>
      </c>
      <c r="K8" s="8" t="s">
        <v>510</v>
      </c>
    </row>
    <row r="9" ht="50.25" customHeight="1">
      <c r="A9" s="15" t="s">
        <v>22</v>
      </c>
      <c r="B9" s="142" t="s">
        <v>511</v>
      </c>
      <c r="C9" s="38" t="s">
        <v>512</v>
      </c>
      <c r="D9" s="8" t="s">
        <v>513</v>
      </c>
      <c r="E9" s="146">
        <v>48750.0</v>
      </c>
      <c r="F9" s="41">
        <f>E9*19%</f>
        <v>9262.5</v>
      </c>
      <c r="G9" s="42">
        <f t="shared" ref="G9:H9" si="2">F9</f>
        <v>9262.5</v>
      </c>
      <c r="H9" s="41">
        <f t="shared" si="2"/>
        <v>9262.5</v>
      </c>
      <c r="I9" s="24" t="s">
        <v>19</v>
      </c>
      <c r="J9" s="19" t="s">
        <v>409</v>
      </c>
      <c r="K9" s="8" t="s">
        <v>514</v>
      </c>
    </row>
    <row r="10" ht="50.25" customHeight="1">
      <c r="A10" s="15" t="s">
        <v>29</v>
      </c>
      <c r="B10" s="19" t="s">
        <v>515</v>
      </c>
      <c r="C10" s="144" t="s">
        <v>516</v>
      </c>
      <c r="D10" s="8" t="s">
        <v>517</v>
      </c>
      <c r="E10" s="146">
        <v>16250.0</v>
      </c>
      <c r="F10" s="41">
        <f t="shared" ref="F10:H10" si="3">E10</f>
        <v>16250</v>
      </c>
      <c r="G10" s="52">
        <f t="shared" si="3"/>
        <v>16250</v>
      </c>
      <c r="H10" s="41">
        <f t="shared" si="3"/>
        <v>16250</v>
      </c>
      <c r="I10" s="24" t="s">
        <v>19</v>
      </c>
      <c r="J10" s="19" t="s">
        <v>409</v>
      </c>
      <c r="K10" s="8" t="s">
        <v>518</v>
      </c>
    </row>
    <row r="11" ht="15.0" hidden="1" customHeight="1">
      <c r="A11" s="31"/>
      <c r="B11" s="32"/>
      <c r="C11" s="32"/>
      <c r="D11" s="32"/>
      <c r="E11" s="32"/>
      <c r="F11" s="32"/>
      <c r="G11" s="32"/>
      <c r="H11" s="32"/>
      <c r="I11" s="32"/>
      <c r="J11" s="32"/>
      <c r="K11" s="32"/>
      <c r="L11" s="32"/>
    </row>
    <row r="12" ht="12.75" customHeight="1"/>
    <row r="13" ht="138.75" customHeight="1">
      <c r="A13" s="139" t="s">
        <v>519</v>
      </c>
      <c r="B13" s="4"/>
      <c r="C13" s="4"/>
      <c r="D13" s="4"/>
      <c r="E13" s="4"/>
      <c r="F13" s="4"/>
      <c r="G13" s="4"/>
      <c r="H13" s="4"/>
      <c r="I13" s="4"/>
      <c r="J13" s="4"/>
      <c r="K13" s="4"/>
      <c r="L13" s="5"/>
    </row>
    <row r="14" ht="12.75" customHeight="1"/>
    <row r="15" ht="75.0" customHeight="1">
      <c r="A15" s="33" t="s">
        <v>520</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2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30.75"/>
    <col customWidth="1" min="9" max="9" width="17.0"/>
    <col customWidth="1" min="10" max="11" width="19.13"/>
    <col customWidth="1" min="12" max="12" width="28.63"/>
    <col customWidth="1" min="13" max="28" width="10.0"/>
  </cols>
  <sheetData>
    <row r="1" ht="12.75" customHeight="1">
      <c r="A1" s="1"/>
    </row>
    <row r="2" ht="27.75" customHeight="1">
      <c r="D2" s="2"/>
      <c r="E2" s="2" t="s">
        <v>0</v>
      </c>
    </row>
    <row r="3" ht="12.75" customHeight="1"/>
    <row r="4" ht="12.75" customHeight="1"/>
    <row r="5" ht="43.5" customHeight="1">
      <c r="A5" s="3" t="s">
        <v>1</v>
      </c>
      <c r="B5" s="4"/>
      <c r="C5" s="4"/>
      <c r="D5" s="4"/>
      <c r="E5" s="4"/>
      <c r="F5" s="4"/>
      <c r="G5" s="4"/>
      <c r="H5" s="4"/>
      <c r="I5" s="4"/>
      <c r="J5" s="147"/>
      <c r="K5" s="147"/>
      <c r="L5" s="147"/>
    </row>
    <row r="6" ht="15.75" customHeight="1"/>
    <row r="7" ht="75.75" customHeight="1">
      <c r="A7" s="6" t="s">
        <v>2</v>
      </c>
      <c r="B7" s="7" t="s">
        <v>521</v>
      </c>
      <c r="C7" s="7" t="s">
        <v>522</v>
      </c>
      <c r="D7" s="12" t="s">
        <v>5</v>
      </c>
      <c r="E7" s="7" t="s">
        <v>523</v>
      </c>
      <c r="F7" s="148" t="s">
        <v>524</v>
      </c>
      <c r="G7" s="149" t="s">
        <v>525</v>
      </c>
      <c r="H7" s="7" t="s">
        <v>526</v>
      </c>
      <c r="I7" s="150"/>
      <c r="M7" s="14"/>
      <c r="N7" s="14"/>
      <c r="O7" s="14"/>
      <c r="P7" s="14"/>
      <c r="Q7" s="14"/>
      <c r="R7" s="14"/>
      <c r="S7" s="14"/>
      <c r="T7" s="14"/>
      <c r="U7" s="14"/>
      <c r="V7" s="14"/>
      <c r="W7" s="14"/>
      <c r="X7" s="14"/>
      <c r="Y7" s="14"/>
      <c r="Z7" s="14"/>
      <c r="AA7" s="14"/>
      <c r="AB7" s="14"/>
    </row>
    <row r="8" ht="50.25" customHeight="1">
      <c r="A8" s="54" t="s">
        <v>14</v>
      </c>
      <c r="B8" s="8" t="s">
        <v>527</v>
      </c>
      <c r="C8" s="144" t="s">
        <v>528</v>
      </c>
      <c r="D8" s="141"/>
      <c r="E8" s="8" t="s">
        <v>529</v>
      </c>
      <c r="F8" s="151" t="s">
        <v>530</v>
      </c>
      <c r="G8" s="152" t="s">
        <v>19</v>
      </c>
      <c r="H8" s="19" t="s">
        <v>531</v>
      </c>
      <c r="I8" s="153"/>
    </row>
    <row r="9" ht="50.25" customHeight="1">
      <c r="A9" s="54" t="s">
        <v>22</v>
      </c>
      <c r="B9" s="142" t="s">
        <v>532</v>
      </c>
      <c r="C9" s="144" t="s">
        <v>533</v>
      </c>
      <c r="D9" s="16"/>
      <c r="E9" s="8" t="s">
        <v>534</v>
      </c>
      <c r="F9" s="151" t="s">
        <v>535</v>
      </c>
      <c r="G9" s="152" t="s">
        <v>19</v>
      </c>
      <c r="H9" s="19" t="s">
        <v>536</v>
      </c>
      <c r="I9" s="153"/>
    </row>
    <row r="10" ht="50.25" customHeight="1">
      <c r="A10" s="54" t="s">
        <v>29</v>
      </c>
      <c r="B10" s="8" t="s">
        <v>493</v>
      </c>
      <c r="C10" s="144" t="s">
        <v>537</v>
      </c>
      <c r="D10" s="16"/>
      <c r="E10" s="8" t="s">
        <v>538</v>
      </c>
      <c r="F10" s="151" t="s">
        <v>539</v>
      </c>
      <c r="G10" s="152" t="s">
        <v>19</v>
      </c>
      <c r="H10" s="19" t="s">
        <v>540</v>
      </c>
      <c r="I10" s="154"/>
    </row>
    <row r="11" ht="15.0" hidden="1" customHeight="1">
      <c r="A11" s="31"/>
      <c r="B11" s="32"/>
      <c r="C11" s="32"/>
      <c r="D11" s="32"/>
      <c r="E11" s="32"/>
      <c r="F11" s="32"/>
      <c r="G11" s="155"/>
      <c r="H11" s="155"/>
      <c r="I11" s="155"/>
      <c r="J11" s="32"/>
      <c r="K11" s="32"/>
      <c r="L11" s="32"/>
    </row>
    <row r="12" ht="12.75" customHeight="1"/>
    <row r="13" ht="138.75" customHeight="1">
      <c r="A13" s="139" t="s">
        <v>541</v>
      </c>
      <c r="B13" s="4"/>
      <c r="C13" s="4"/>
      <c r="D13" s="4"/>
      <c r="E13" s="4"/>
      <c r="F13" s="4"/>
      <c r="G13" s="4"/>
      <c r="H13" s="4"/>
      <c r="I13" s="4"/>
      <c r="J13" s="4"/>
      <c r="K13" s="4"/>
      <c r="L13" s="5"/>
    </row>
    <row r="14" ht="12.75" customHeight="1"/>
    <row r="15" ht="75.0" customHeight="1">
      <c r="A15" s="33" t="s">
        <v>542</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I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1" width="19.13"/>
    <col customWidth="1" min="12" max="12" width="53.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62</v>
      </c>
      <c r="C7" s="7" t="s">
        <v>63</v>
      </c>
      <c r="D7" s="12" t="s">
        <v>5</v>
      </c>
      <c r="E7" s="7" t="s">
        <v>64</v>
      </c>
      <c r="F7" s="7" t="s">
        <v>65</v>
      </c>
      <c r="G7" s="37" t="s">
        <v>66</v>
      </c>
      <c r="H7" s="11" t="s">
        <v>67</v>
      </c>
      <c r="I7" s="7" t="s">
        <v>10</v>
      </c>
      <c r="J7" s="7" t="s">
        <v>68</v>
      </c>
      <c r="K7" s="12" t="s">
        <v>12</v>
      </c>
      <c r="L7" s="12" t="s">
        <v>69</v>
      </c>
      <c r="M7" s="53"/>
      <c r="N7" s="14"/>
      <c r="O7" s="14"/>
      <c r="P7" s="14"/>
      <c r="Q7" s="14"/>
      <c r="R7" s="14"/>
      <c r="S7" s="14"/>
      <c r="T7" s="14"/>
      <c r="U7" s="14"/>
      <c r="V7" s="14"/>
      <c r="W7" s="14"/>
      <c r="X7" s="14"/>
      <c r="Y7" s="14"/>
      <c r="Z7" s="14"/>
      <c r="AA7" s="14"/>
      <c r="AB7" s="14"/>
    </row>
    <row r="8" ht="50.25" customHeight="1">
      <c r="A8" s="54" t="s">
        <v>14</v>
      </c>
      <c r="B8" s="19" t="s">
        <v>70</v>
      </c>
      <c r="C8" s="38" t="s">
        <v>71</v>
      </c>
      <c r="D8" s="55"/>
      <c r="E8" s="55" t="s">
        <v>72</v>
      </c>
      <c r="F8" s="51">
        <v>331900.0</v>
      </c>
      <c r="G8" s="41">
        <f t="shared" ref="G8:G10" si="1">F8*19%</f>
        <v>63061</v>
      </c>
      <c r="H8" s="42">
        <f t="shared" ref="H8:H10" si="2">F8+G8</f>
        <v>394961</v>
      </c>
      <c r="I8" s="41">
        <f t="shared" ref="I8:I10" si="3">H8</f>
        <v>394961</v>
      </c>
      <c r="J8" s="24" t="s">
        <v>19</v>
      </c>
      <c r="K8" s="19" t="s">
        <v>73</v>
      </c>
      <c r="L8" s="19" t="s">
        <v>74</v>
      </c>
    </row>
    <row r="9" ht="50.25" customHeight="1">
      <c r="A9" s="54" t="s">
        <v>22</v>
      </c>
      <c r="B9" s="56" t="s">
        <v>55</v>
      </c>
      <c r="C9" s="38" t="s">
        <v>75</v>
      </c>
      <c r="D9" s="55"/>
      <c r="E9" s="55" t="s">
        <v>76</v>
      </c>
      <c r="F9" s="51">
        <v>353000.0</v>
      </c>
      <c r="G9" s="41">
        <f t="shared" si="1"/>
        <v>67070</v>
      </c>
      <c r="H9" s="42">
        <f t="shared" si="2"/>
        <v>420070</v>
      </c>
      <c r="I9" s="41">
        <f t="shared" si="3"/>
        <v>420070</v>
      </c>
      <c r="J9" s="24" t="str">
        <f t="shared" ref="J9:J10" si="4">J8</f>
        <v>contado</v>
      </c>
      <c r="K9" s="19" t="s">
        <v>77</v>
      </c>
      <c r="L9" s="19" t="s">
        <v>78</v>
      </c>
    </row>
    <row r="10" ht="50.25" customHeight="1">
      <c r="A10" s="54" t="s">
        <v>29</v>
      </c>
      <c r="B10" s="57" t="s">
        <v>79</v>
      </c>
      <c r="C10" s="38" t="s">
        <v>80</v>
      </c>
      <c r="D10" s="55"/>
      <c r="E10" s="55" t="s">
        <v>81</v>
      </c>
      <c r="F10" s="51">
        <v>433900.0</v>
      </c>
      <c r="G10" s="41">
        <f t="shared" si="1"/>
        <v>82441</v>
      </c>
      <c r="H10" s="52">
        <f t="shared" si="2"/>
        <v>516341</v>
      </c>
      <c r="I10" s="41">
        <f t="shared" si="3"/>
        <v>516341</v>
      </c>
      <c r="J10" s="24" t="str">
        <f t="shared" si="4"/>
        <v>contado</v>
      </c>
      <c r="K10" s="19" t="s">
        <v>82</v>
      </c>
      <c r="L10" s="58" t="s">
        <v>83</v>
      </c>
    </row>
    <row r="11" ht="15.0" hidden="1" customHeight="1">
      <c r="A11" s="31"/>
      <c r="B11" s="32"/>
      <c r="C11" s="32"/>
      <c r="D11" s="32"/>
      <c r="E11" s="32"/>
      <c r="F11" s="32"/>
      <c r="G11" s="32"/>
      <c r="H11" s="32"/>
      <c r="I11" s="32"/>
      <c r="J11" s="32"/>
      <c r="K11" s="32"/>
      <c r="L11" s="32"/>
    </row>
    <row r="12" ht="12.75" customHeight="1"/>
    <row r="13" ht="138.75" customHeight="1">
      <c r="A13" s="33" t="s">
        <v>84</v>
      </c>
      <c r="B13" s="4"/>
      <c r="C13" s="4"/>
      <c r="D13" s="4"/>
      <c r="E13" s="4"/>
      <c r="F13" s="4"/>
      <c r="G13" s="4"/>
      <c r="H13" s="4"/>
      <c r="I13" s="4"/>
      <c r="J13" s="4"/>
      <c r="K13" s="4"/>
      <c r="L13" s="5"/>
    </row>
    <row r="14" ht="12.75" customHeight="1"/>
    <row r="15" ht="75.0" customHeight="1">
      <c r="A15" s="33" t="s">
        <v>85</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location="polycard_client=search-nordic&amp;search_layout=stack&amp;position=5&amp;type=product&amp;tracking_id=b56738e0-d3ac-4abe-b7f5-5c66b479fc5f&amp;wid=MCO2228194442&amp;sid=search" ref="C10"/>
  </hyperlinks>
  <printOptions/>
  <pageMargins bottom="0.75" footer="0.0" header="0.0" left="0.7" right="0.7" top="0.75"/>
  <pageSetup orientation="landscape"/>
  <drawing r:id="rId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4" width="19.13"/>
    <col customWidth="1" min="5" max="5" width="21.88"/>
    <col customWidth="1" min="6" max="7" width="17.0"/>
    <col customWidth="1" min="8" max="8" width="18.0"/>
    <col customWidth="1" min="9" max="9" width="17.0"/>
    <col customWidth="1" min="10" max="11" width="19.13"/>
    <col customWidth="1" min="12" max="12" width="38.63"/>
    <col customWidth="1" min="13" max="28" width="10.0"/>
  </cols>
  <sheetData>
    <row r="1" ht="12.75" customHeight="1"/>
    <row r="2" ht="27.75" customHeight="1">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86</v>
      </c>
      <c r="C7" s="7" t="s">
        <v>87</v>
      </c>
      <c r="D7" s="12" t="s">
        <v>88</v>
      </c>
      <c r="E7" s="7" t="s">
        <v>89</v>
      </c>
      <c r="F7" s="7" t="s">
        <v>90</v>
      </c>
      <c r="G7" s="37" t="s">
        <v>91</v>
      </c>
      <c r="H7" s="11" t="s">
        <v>92</v>
      </c>
      <c r="I7" s="7" t="s">
        <v>10</v>
      </c>
      <c r="J7" s="7" t="s">
        <v>93</v>
      </c>
      <c r="K7" s="12" t="s">
        <v>94</v>
      </c>
      <c r="L7" s="7" t="s">
        <v>95</v>
      </c>
      <c r="M7" s="53"/>
      <c r="N7" s="14"/>
      <c r="O7" s="14"/>
      <c r="P7" s="14"/>
      <c r="Q7" s="14"/>
      <c r="R7" s="14"/>
      <c r="S7" s="14"/>
      <c r="T7" s="14"/>
      <c r="U7" s="14"/>
      <c r="V7" s="14"/>
      <c r="W7" s="14"/>
      <c r="X7" s="14"/>
      <c r="Y7" s="14"/>
      <c r="Z7" s="14"/>
      <c r="AA7" s="14"/>
      <c r="AB7" s="14"/>
    </row>
    <row r="8" ht="50.25" customHeight="1">
      <c r="A8" s="54" t="s">
        <v>14</v>
      </c>
      <c r="B8" s="57" t="s">
        <v>96</v>
      </c>
      <c r="C8" s="38" t="s">
        <v>97</v>
      </c>
      <c r="D8" s="38"/>
      <c r="E8" s="59" t="s">
        <v>98</v>
      </c>
      <c r="F8" s="60">
        <v>350000.0</v>
      </c>
      <c r="G8" s="61">
        <f t="shared" ref="G8:G9" si="1">F8*19%</f>
        <v>66500</v>
      </c>
      <c r="H8" s="62">
        <f t="shared" ref="H8:H9" si="2">F8+G8</f>
        <v>416500</v>
      </c>
      <c r="I8" s="61">
        <f t="shared" ref="I8:I9" si="3">H8</f>
        <v>416500</v>
      </c>
      <c r="J8" s="63" t="s">
        <v>19</v>
      </c>
      <c r="K8" s="19" t="s">
        <v>99</v>
      </c>
      <c r="L8" s="19" t="s">
        <v>100</v>
      </c>
    </row>
    <row r="9" ht="50.25" customHeight="1">
      <c r="A9" s="54" t="s">
        <v>22</v>
      </c>
      <c r="B9" s="64" t="s">
        <v>101</v>
      </c>
      <c r="C9" s="38" t="s">
        <v>102</v>
      </c>
      <c r="D9" s="65"/>
      <c r="E9" s="66" t="s">
        <v>102</v>
      </c>
      <c r="F9" s="67">
        <v>199000.0</v>
      </c>
      <c r="G9" s="61">
        <f t="shared" si="1"/>
        <v>37810</v>
      </c>
      <c r="H9" s="62">
        <f t="shared" si="2"/>
        <v>236810</v>
      </c>
      <c r="I9" s="61">
        <f t="shared" si="3"/>
        <v>236810</v>
      </c>
      <c r="J9" s="63" t="s">
        <v>19</v>
      </c>
      <c r="K9" s="19" t="s">
        <v>103</v>
      </c>
      <c r="L9" s="19" t="s">
        <v>104</v>
      </c>
    </row>
    <row r="10" ht="50.25" customHeight="1">
      <c r="A10" s="54" t="s">
        <v>29</v>
      </c>
      <c r="B10" s="64" t="s">
        <v>105</v>
      </c>
      <c r="C10" s="38" t="s">
        <v>106</v>
      </c>
      <c r="D10" s="65"/>
      <c r="E10" s="59" t="s">
        <v>107</v>
      </c>
      <c r="F10" s="67">
        <v>147000.0</v>
      </c>
      <c r="G10" s="61">
        <f t="shared" ref="G10:I10" si="4">F10</f>
        <v>147000</v>
      </c>
      <c r="H10" s="62">
        <f t="shared" si="4"/>
        <v>147000</v>
      </c>
      <c r="I10" s="61">
        <f t="shared" si="4"/>
        <v>147000</v>
      </c>
      <c r="J10" s="63" t="s">
        <v>19</v>
      </c>
      <c r="K10" s="19" t="s">
        <v>108</v>
      </c>
      <c r="L10" s="19" t="s">
        <v>109</v>
      </c>
    </row>
    <row r="11" ht="15.0" hidden="1" customHeight="1">
      <c r="A11" s="31"/>
      <c r="B11" s="32"/>
      <c r="C11" s="32"/>
      <c r="D11" s="32"/>
      <c r="E11" s="32"/>
      <c r="F11" s="32"/>
      <c r="G11" s="32"/>
      <c r="H11" s="32"/>
      <c r="I11" s="32"/>
      <c r="J11" s="32"/>
      <c r="K11" s="32"/>
      <c r="L11" s="32"/>
    </row>
    <row r="12" ht="12.75" customHeight="1"/>
    <row r="13" ht="138.75" customHeight="1">
      <c r="A13" s="33" t="s">
        <v>110</v>
      </c>
      <c r="B13" s="4"/>
      <c r="C13" s="4"/>
      <c r="D13" s="4"/>
      <c r="E13" s="4"/>
      <c r="F13" s="4"/>
      <c r="G13" s="4"/>
      <c r="H13" s="4"/>
      <c r="I13" s="4"/>
      <c r="J13" s="4"/>
      <c r="K13" s="4"/>
      <c r="L13" s="5"/>
    </row>
    <row r="14" ht="12.75" customHeight="1"/>
    <row r="15" ht="75.0" customHeight="1">
      <c r="A15" s="33" t="s">
        <v>111</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location="polycard_client=search-nordic&amp;searchVariation=MCO10101451&amp;position=1&amp;search_layout=stack&amp;type=product&amp;tracking_id=02d99036-74d5-468c-9106-fdda1cae4f9a&amp;wid=MCO898249546&amp;sid=search" ref="C10"/>
  </hyperlinks>
  <printOptions/>
  <pageMargins bottom="0.75" footer="0.0" header="0.0" left="0.7" right="0.7" top="0.75"/>
  <pageSetup orientation="landscape"/>
  <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4" width="19.13"/>
    <col customWidth="1" min="5" max="5" width="21.88"/>
    <col customWidth="1" min="6" max="7" width="17.0"/>
    <col customWidth="1" min="8" max="8" width="18.0"/>
    <col customWidth="1" min="9" max="9" width="17.0"/>
    <col customWidth="1" min="10" max="11" width="19.13"/>
    <col customWidth="1" min="12" max="12" width="42.25"/>
    <col customWidth="1" min="13" max="28" width="10.0"/>
  </cols>
  <sheetData>
    <row r="1" ht="12.75" customHeight="1"/>
    <row r="2" ht="27.75" customHeight="1">
      <c r="E2" s="2" t="s">
        <v>0</v>
      </c>
    </row>
    <row r="3" ht="12.75" customHeight="1"/>
    <row r="4" ht="12.75" customHeight="1"/>
    <row r="5" ht="43.5" customHeight="1">
      <c r="A5" s="3" t="s">
        <v>1</v>
      </c>
      <c r="B5" s="4"/>
      <c r="C5" s="4"/>
      <c r="D5" s="4"/>
      <c r="E5" s="4"/>
      <c r="F5" s="4"/>
      <c r="G5" s="4"/>
      <c r="H5" s="4"/>
      <c r="I5" s="4"/>
      <c r="J5" s="4"/>
      <c r="K5" s="4"/>
      <c r="L5" s="5"/>
    </row>
    <row r="6" ht="15.75" customHeight="1">
      <c r="B6" s="68"/>
      <c r="C6" s="69"/>
      <c r="D6" s="69"/>
      <c r="E6" s="68"/>
      <c r="F6" s="68"/>
    </row>
    <row r="7" ht="75.75" customHeight="1">
      <c r="A7" s="6" t="s">
        <v>2</v>
      </c>
      <c r="B7" s="12" t="s">
        <v>112</v>
      </c>
      <c r="C7" s="7" t="s">
        <v>113</v>
      </c>
      <c r="D7" s="12" t="s">
        <v>88</v>
      </c>
      <c r="E7" s="7" t="s">
        <v>114</v>
      </c>
      <c r="F7" s="7" t="s">
        <v>115</v>
      </c>
      <c r="G7" s="37" t="s">
        <v>116</v>
      </c>
      <c r="H7" s="11" t="s">
        <v>117</v>
      </c>
      <c r="I7" s="7" t="s">
        <v>10</v>
      </c>
      <c r="J7" s="7" t="s">
        <v>118</v>
      </c>
      <c r="K7" s="12" t="s">
        <v>94</v>
      </c>
      <c r="L7" s="7" t="s">
        <v>119</v>
      </c>
      <c r="M7" s="14"/>
      <c r="N7" s="14"/>
      <c r="O7" s="14"/>
      <c r="P7" s="14"/>
      <c r="Q7" s="14"/>
      <c r="R7" s="14"/>
      <c r="S7" s="14"/>
      <c r="T7" s="14"/>
      <c r="U7" s="14"/>
      <c r="V7" s="14"/>
      <c r="W7" s="14"/>
      <c r="X7" s="14"/>
      <c r="Y7" s="14"/>
      <c r="Z7" s="14"/>
      <c r="AA7" s="14"/>
      <c r="AB7" s="14"/>
    </row>
    <row r="8" ht="50.25" customHeight="1">
      <c r="A8" s="54" t="s">
        <v>14</v>
      </c>
      <c r="B8" s="19" t="s">
        <v>105</v>
      </c>
      <c r="C8" s="17" t="s">
        <v>120</v>
      </c>
      <c r="D8" s="17"/>
      <c r="E8" s="19" t="s">
        <v>121</v>
      </c>
      <c r="F8" s="51">
        <v>1177855.0</v>
      </c>
      <c r="G8" s="41">
        <f t="shared" ref="G8:G9" si="1">F8*19%</f>
        <v>223792.45</v>
      </c>
      <c r="H8" s="42">
        <f>G8+F8</f>
        <v>1401647.45</v>
      </c>
      <c r="I8" s="41">
        <f t="shared" ref="I8:I10" si="2">H8</f>
        <v>1401647.45</v>
      </c>
      <c r="J8" s="24" t="s">
        <v>19</v>
      </c>
      <c r="K8" s="19" t="s">
        <v>122</v>
      </c>
      <c r="L8" s="58" t="s">
        <v>123</v>
      </c>
    </row>
    <row r="9" ht="50.25" customHeight="1">
      <c r="A9" s="54" t="s">
        <v>22</v>
      </c>
      <c r="B9" s="70" t="s">
        <v>124</v>
      </c>
      <c r="C9" s="17" t="s">
        <v>125</v>
      </c>
      <c r="D9" s="71"/>
      <c r="E9" s="16" t="s">
        <v>126</v>
      </c>
      <c r="F9" s="72">
        <v>1815126.0</v>
      </c>
      <c r="G9" s="41">
        <f t="shared" si="1"/>
        <v>344873.94</v>
      </c>
      <c r="H9" s="42">
        <f>F9+G9</f>
        <v>2159999.94</v>
      </c>
      <c r="I9" s="41">
        <f t="shared" si="2"/>
        <v>2159999.94</v>
      </c>
      <c r="J9" s="24" t="str">
        <f t="shared" ref="J9:J10" si="3">J8</f>
        <v>contado</v>
      </c>
      <c r="K9" s="19" t="s">
        <v>127</v>
      </c>
      <c r="L9" s="58" t="s">
        <v>128</v>
      </c>
    </row>
    <row r="10" ht="50.25" customHeight="1">
      <c r="A10" s="54" t="s">
        <v>29</v>
      </c>
      <c r="B10" s="16" t="s">
        <v>129</v>
      </c>
      <c r="C10" s="17" t="s">
        <v>130</v>
      </c>
      <c r="D10" s="71"/>
      <c r="E10" s="16" t="s">
        <v>131</v>
      </c>
      <c r="F10" s="73">
        <v>3138878.0</v>
      </c>
      <c r="G10" s="41">
        <f>F10*19%</f>
        <v>596386.82</v>
      </c>
      <c r="H10" s="52">
        <f>G10+F10</f>
        <v>3735264.82</v>
      </c>
      <c r="I10" s="41">
        <f t="shared" si="2"/>
        <v>3735264.82</v>
      </c>
      <c r="J10" s="24" t="str">
        <f t="shared" si="3"/>
        <v>contado</v>
      </c>
      <c r="K10" s="19" t="s">
        <v>132</v>
      </c>
      <c r="L10" s="58" t="s">
        <v>133</v>
      </c>
    </row>
    <row r="11" ht="15.0" hidden="1" customHeight="1">
      <c r="A11" s="31"/>
      <c r="B11" s="32"/>
      <c r="C11" s="32"/>
      <c r="D11" s="32"/>
      <c r="E11" s="32"/>
      <c r="F11" s="32"/>
      <c r="G11" s="32"/>
      <c r="H11" s="32"/>
      <c r="I11" s="32"/>
      <c r="J11" s="32"/>
      <c r="K11" s="32"/>
      <c r="L11" s="32"/>
    </row>
    <row r="12" ht="12.75" customHeight="1"/>
    <row r="13" ht="138.75" customHeight="1">
      <c r="A13" s="33" t="s">
        <v>134</v>
      </c>
      <c r="B13" s="4"/>
      <c r="C13" s="4"/>
      <c r="D13" s="4"/>
      <c r="E13" s="4"/>
      <c r="F13" s="4"/>
      <c r="G13" s="4"/>
      <c r="H13" s="4"/>
      <c r="I13" s="4"/>
      <c r="J13" s="4"/>
      <c r="K13" s="4"/>
      <c r="L13" s="5"/>
    </row>
    <row r="14" ht="12.75" customHeight="1"/>
    <row r="15" ht="75.0" customHeight="1">
      <c r="A15" s="33" t="s">
        <v>135</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location="polycard_client=search-nordic&amp;search_layout=stack&amp;position=3&amp;type=product&amp;tracking_id=e196926b-02f4-4790-b775-654c995fa2d8&amp;wid=MCO1480638883&amp;sid=search" ref="C8"/>
    <hyperlink r:id="rId2" ref="C9"/>
    <hyperlink r:id="rId3" ref="C10"/>
  </hyperlinks>
  <printOptions/>
  <pageMargins bottom="0.75" footer="0.0" header="0.0" left="0.7" right="0.7" top="0.75"/>
  <pageSetup orientation="landscape"/>
  <drawing r:id="rId4"/>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4" width="19.13"/>
    <col customWidth="1" min="5" max="5" width="21.88"/>
    <col customWidth="1" min="6" max="7" width="17.0"/>
    <col customWidth="1" min="8" max="8" width="18.0"/>
    <col customWidth="1" min="9" max="9" width="17.0"/>
    <col customWidth="1" min="10" max="11" width="19.13"/>
    <col customWidth="1" min="12" max="12" width="32.13"/>
    <col customWidth="1" min="13" max="28" width="10.0"/>
  </cols>
  <sheetData>
    <row r="1" ht="12.75" customHeight="1">
      <c r="A1" s="74"/>
    </row>
    <row r="2" ht="27.75" customHeight="1">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136</v>
      </c>
      <c r="C7" s="7" t="s">
        <v>137</v>
      </c>
      <c r="D7" s="12" t="s">
        <v>88</v>
      </c>
      <c r="E7" s="7" t="s">
        <v>138</v>
      </c>
      <c r="F7" s="7" t="s">
        <v>139</v>
      </c>
      <c r="G7" s="37" t="s">
        <v>140</v>
      </c>
      <c r="H7" s="11" t="s">
        <v>141</v>
      </c>
      <c r="I7" s="7" t="s">
        <v>10</v>
      </c>
      <c r="J7" s="7" t="s">
        <v>142</v>
      </c>
      <c r="K7" s="12" t="s">
        <v>94</v>
      </c>
      <c r="L7" s="7" t="s">
        <v>143</v>
      </c>
      <c r="M7" s="14"/>
      <c r="N7" s="14"/>
      <c r="O7" s="14"/>
      <c r="P7" s="14"/>
      <c r="Q7" s="14"/>
      <c r="R7" s="14"/>
      <c r="S7" s="14"/>
      <c r="T7" s="14"/>
      <c r="U7" s="14"/>
      <c r="V7" s="14"/>
      <c r="W7" s="14"/>
      <c r="X7" s="14"/>
      <c r="Y7" s="14"/>
      <c r="Z7" s="14"/>
      <c r="AA7" s="14"/>
      <c r="AB7" s="14"/>
    </row>
    <row r="8" ht="50.25" customHeight="1">
      <c r="A8" s="54" t="s">
        <v>14</v>
      </c>
      <c r="B8" s="19" t="s">
        <v>124</v>
      </c>
      <c r="C8" s="38" t="s">
        <v>144</v>
      </c>
      <c r="D8" s="65"/>
      <c r="E8" s="75" t="s">
        <v>145</v>
      </c>
      <c r="F8" s="51">
        <v>92436.0</v>
      </c>
      <c r="G8" s="41">
        <f>F8*19%</f>
        <v>17562.84</v>
      </c>
      <c r="H8" s="42">
        <f>G8+F8</f>
        <v>109998.84</v>
      </c>
      <c r="I8" s="41">
        <f>H8</f>
        <v>109998.84</v>
      </c>
      <c r="J8" s="24" t="s">
        <v>19</v>
      </c>
      <c r="K8" s="19" t="s">
        <v>146</v>
      </c>
      <c r="L8" s="19" t="s">
        <v>147</v>
      </c>
    </row>
    <row r="9" ht="50.25" customHeight="1">
      <c r="A9" s="54" t="s">
        <v>22</v>
      </c>
      <c r="B9" s="76" t="s">
        <v>148</v>
      </c>
      <c r="C9" s="38" t="s">
        <v>149</v>
      </c>
      <c r="D9" s="65"/>
      <c r="E9" s="75" t="s">
        <v>150</v>
      </c>
      <c r="F9" s="51">
        <v>126000.0</v>
      </c>
      <c r="G9" s="41">
        <f t="shared" ref="G9:I9" si="1">F9</f>
        <v>126000</v>
      </c>
      <c r="H9" s="42">
        <f t="shared" si="1"/>
        <v>126000</v>
      </c>
      <c r="I9" s="41">
        <f t="shared" si="1"/>
        <v>126000</v>
      </c>
      <c r="J9" s="24" t="s">
        <v>19</v>
      </c>
      <c r="K9" s="19" t="s">
        <v>151</v>
      </c>
      <c r="L9" s="77" t="s">
        <v>152</v>
      </c>
    </row>
    <row r="10" ht="50.25" customHeight="1">
      <c r="A10" s="54" t="s">
        <v>29</v>
      </c>
      <c r="B10" s="19" t="s">
        <v>153</v>
      </c>
      <c r="C10" s="78" t="s">
        <v>154</v>
      </c>
      <c r="D10" s="65"/>
      <c r="E10" s="75" t="s">
        <v>155</v>
      </c>
      <c r="F10" s="51">
        <v>391447.0</v>
      </c>
      <c r="G10" s="41">
        <f>F10*19%</f>
        <v>74374.93</v>
      </c>
      <c r="H10" s="42">
        <f>G10+F10</f>
        <v>465821.93</v>
      </c>
      <c r="I10" s="41">
        <f>H10</f>
        <v>465821.93</v>
      </c>
      <c r="J10" s="24" t="s">
        <v>19</v>
      </c>
      <c r="K10" s="35" t="s">
        <v>156</v>
      </c>
      <c r="L10" s="77" t="s">
        <v>157</v>
      </c>
    </row>
    <row r="11" ht="15.0" hidden="1" customHeight="1">
      <c r="A11" s="31"/>
      <c r="B11" s="32"/>
      <c r="C11" s="32"/>
      <c r="D11" s="32"/>
      <c r="E11" s="32"/>
      <c r="F11" s="32"/>
      <c r="G11" s="32"/>
      <c r="H11" s="32"/>
      <c r="I11" s="32"/>
      <c r="J11" s="32"/>
      <c r="K11" s="32"/>
      <c r="L11" s="32"/>
    </row>
    <row r="12" ht="12.75" customHeight="1"/>
    <row r="13" ht="138.75" customHeight="1">
      <c r="A13" s="33" t="s">
        <v>158</v>
      </c>
      <c r="B13" s="4"/>
      <c r="C13" s="4"/>
      <c r="D13" s="4"/>
      <c r="E13" s="4"/>
      <c r="F13" s="4"/>
      <c r="G13" s="4"/>
      <c r="H13" s="4"/>
      <c r="I13" s="4"/>
      <c r="J13" s="4"/>
      <c r="K13" s="4"/>
      <c r="L13" s="5"/>
    </row>
    <row r="14" ht="12.75" customHeight="1"/>
    <row r="15" ht="75.0" customHeight="1">
      <c r="A15" s="33" t="s">
        <v>159</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conditionalFormatting sqref="E8">
    <cfRule type="colorScale" priority="1">
      <colorScale>
        <cfvo type="min"/>
        <cfvo type="max"/>
        <color rgb="FF57BB8A"/>
        <color rgb="FFFFFFFF"/>
      </colorScale>
    </cfRule>
  </conditionalFormatting>
  <hyperlinks>
    <hyperlink r:id="rId1" ref="C8"/>
    <hyperlink r:id="rId2" ref="C9"/>
    <hyperlink r:id="rId3" location="polycard_client=search-nordic&amp;search_layout=stack&amp;position=4&amp;type=product&amp;tracking_id=11f05d5e-8ddf-4530-ac98-77d3b3a1410d&amp;wid=MCO2985190890&amp;sid=search" ref="C10"/>
  </hyperlinks>
  <printOptions/>
  <pageMargins bottom="0.75" footer="0.0" header="0.0" left="0.7" right="0.7" top="0.75"/>
  <pageSetup orientation="landscape"/>
  <drawing r:id="rId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4" width="19.13"/>
    <col customWidth="1" min="5" max="5" width="21.88"/>
    <col customWidth="1" min="6" max="7" width="17.0"/>
    <col customWidth="1" min="8" max="8" width="18.0"/>
    <col customWidth="1" min="9" max="9" width="17.0"/>
    <col customWidth="1" min="10" max="11" width="19.13"/>
    <col customWidth="1" min="12" max="12" width="28.25"/>
    <col customWidth="1" min="13" max="28" width="10.0"/>
  </cols>
  <sheetData>
    <row r="1" ht="12.75" customHeight="1"/>
    <row r="2" ht="27.75" customHeight="1">
      <c r="E2" s="2" t="s">
        <v>0</v>
      </c>
    </row>
    <row r="3" ht="12.75" customHeight="1"/>
    <row r="4" ht="12.75" customHeight="1"/>
    <row r="5" ht="43.5" customHeight="1">
      <c r="A5" s="79">
        <v>0.0</v>
      </c>
      <c r="B5" s="4"/>
      <c r="C5" s="4"/>
      <c r="D5" s="4"/>
      <c r="E5" s="4"/>
      <c r="F5" s="4"/>
      <c r="G5" s="4"/>
      <c r="H5" s="4"/>
      <c r="I5" s="4"/>
      <c r="J5" s="4"/>
      <c r="K5" s="4"/>
      <c r="L5" s="5"/>
    </row>
    <row r="6" ht="15.75" customHeight="1"/>
    <row r="7" ht="75.75" customHeight="1">
      <c r="A7" s="6" t="s">
        <v>2</v>
      </c>
      <c r="B7" s="7" t="s">
        <v>160</v>
      </c>
      <c r="C7" s="7" t="s">
        <v>161</v>
      </c>
      <c r="D7" s="12" t="s">
        <v>88</v>
      </c>
      <c r="E7" s="7" t="s">
        <v>162</v>
      </c>
      <c r="F7" s="7" t="s">
        <v>163</v>
      </c>
      <c r="G7" s="37" t="s">
        <v>164</v>
      </c>
      <c r="H7" s="11" t="s">
        <v>165</v>
      </c>
      <c r="I7" s="7" t="s">
        <v>10</v>
      </c>
      <c r="J7" s="7" t="s">
        <v>166</v>
      </c>
      <c r="K7" s="12" t="s">
        <v>94</v>
      </c>
      <c r="L7" s="7" t="s">
        <v>167</v>
      </c>
      <c r="M7" s="14"/>
      <c r="N7" s="14"/>
      <c r="O7" s="14"/>
      <c r="P7" s="14"/>
      <c r="Q7" s="14"/>
      <c r="R7" s="14"/>
      <c r="S7" s="14"/>
      <c r="T7" s="14"/>
      <c r="U7" s="14"/>
      <c r="V7" s="14"/>
      <c r="W7" s="14"/>
      <c r="X7" s="14"/>
      <c r="Y7" s="14"/>
      <c r="Z7" s="14"/>
      <c r="AA7" s="14"/>
      <c r="AB7" s="14"/>
    </row>
    <row r="8" ht="50.25" customHeight="1">
      <c r="A8" s="54" t="s">
        <v>14</v>
      </c>
      <c r="B8" s="19" t="s">
        <v>168</v>
      </c>
      <c r="C8" s="80" t="s">
        <v>169</v>
      </c>
      <c r="D8" s="81"/>
      <c r="E8" s="16" t="s">
        <v>170</v>
      </c>
      <c r="F8" s="19">
        <v>79900.0</v>
      </c>
      <c r="G8" s="41">
        <f>F8*19%</f>
        <v>15181</v>
      </c>
      <c r="H8" s="42">
        <f>F8+G8</f>
        <v>95081</v>
      </c>
      <c r="I8" s="41">
        <f>H8</f>
        <v>95081</v>
      </c>
      <c r="J8" s="24" t="s">
        <v>19</v>
      </c>
      <c r="K8" s="19" t="s">
        <v>171</v>
      </c>
      <c r="L8" s="19" t="s">
        <v>172</v>
      </c>
    </row>
    <row r="9" ht="50.25" customHeight="1">
      <c r="A9" s="54" t="s">
        <v>22</v>
      </c>
      <c r="B9" s="76" t="s">
        <v>173</v>
      </c>
      <c r="C9" s="78" t="s">
        <v>174</v>
      </c>
      <c r="D9" s="82"/>
      <c r="E9" s="16" t="s">
        <v>175</v>
      </c>
      <c r="F9" s="83">
        <v>69900.0</v>
      </c>
      <c r="G9" s="41">
        <f t="shared" ref="G9:I9" si="1">F9</f>
        <v>69900</v>
      </c>
      <c r="H9" s="42">
        <f t="shared" si="1"/>
        <v>69900</v>
      </c>
      <c r="I9" s="41">
        <f t="shared" si="1"/>
        <v>69900</v>
      </c>
      <c r="J9" s="24" t="s">
        <v>19</v>
      </c>
      <c r="K9" s="19" t="s">
        <v>122</v>
      </c>
      <c r="L9" s="77" t="s">
        <v>176</v>
      </c>
    </row>
    <row r="10" ht="50.25" customHeight="1">
      <c r="A10" s="54" t="s">
        <v>29</v>
      </c>
      <c r="B10" s="19" t="s">
        <v>153</v>
      </c>
      <c r="C10" s="78" t="s">
        <v>177</v>
      </c>
      <c r="D10" s="65"/>
      <c r="E10" s="16" t="s">
        <v>178</v>
      </c>
      <c r="F10" s="83">
        <v>44900.0</v>
      </c>
      <c r="G10" s="41">
        <f>F10*19%</f>
        <v>8531</v>
      </c>
      <c r="H10" s="52">
        <f>F10+G10</f>
        <v>53431</v>
      </c>
      <c r="I10" s="41">
        <f>H10</f>
        <v>53431</v>
      </c>
      <c r="J10" s="24" t="s">
        <v>19</v>
      </c>
      <c r="K10" s="19" t="s">
        <v>171</v>
      </c>
      <c r="L10" s="77" t="s">
        <v>179</v>
      </c>
    </row>
    <row r="11" ht="15.0" hidden="1" customHeight="1">
      <c r="A11" s="31"/>
      <c r="B11" s="32"/>
      <c r="C11" s="32"/>
      <c r="D11" s="32"/>
      <c r="E11" s="32"/>
      <c r="F11" s="32"/>
      <c r="G11" s="32"/>
      <c r="H11" s="32"/>
      <c r="I11" s="32"/>
      <c r="J11" s="32"/>
      <c r="K11" s="84" t="s">
        <v>171</v>
      </c>
      <c r="L11" s="32"/>
    </row>
    <row r="12" ht="12.75" customHeight="1">
      <c r="K12" s="85"/>
    </row>
    <row r="13" ht="138.75" customHeight="1">
      <c r="A13" s="33" t="s">
        <v>180</v>
      </c>
      <c r="B13" s="4"/>
      <c r="C13" s="4"/>
      <c r="D13" s="4"/>
      <c r="E13" s="4"/>
      <c r="F13" s="4"/>
      <c r="G13" s="4"/>
      <c r="H13" s="4"/>
      <c r="I13" s="4"/>
      <c r="J13" s="4"/>
      <c r="K13" s="4"/>
      <c r="L13" s="5"/>
    </row>
    <row r="14" ht="12.75" customHeight="1"/>
    <row r="15" ht="75.0" customHeight="1">
      <c r="A15" s="33" t="s">
        <v>181</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location="polycard_client=search-nordic&amp;searchVariation=174039496715&amp;search_layout=stack&amp;position=1&amp;type=item&amp;tracking_id=24d1b857-633b-4ed4-946f-ea8383db60c3" ref="C10"/>
  </hyperlinks>
  <printOptions/>
  <pageMargins bottom="0.75" footer="0.0" header="0.0" left="0.7" right="0.7" top="0.75"/>
  <pageSetup orientation="landscape"/>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4" width="19.13"/>
    <col customWidth="1" min="5" max="5" width="21.88"/>
    <col customWidth="1" min="6" max="7" width="17.0"/>
    <col customWidth="1" min="8" max="8" width="18.0"/>
    <col customWidth="1" min="9" max="9" width="17.0"/>
    <col customWidth="1" min="10" max="11" width="19.13"/>
    <col customWidth="1" min="12" max="12" width="28.25"/>
    <col customWidth="1" min="13" max="28" width="10.0"/>
  </cols>
  <sheetData>
    <row r="1" ht="12.75" customHeight="1"/>
    <row r="2" ht="27.75" customHeight="1">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182</v>
      </c>
      <c r="C7" s="7" t="s">
        <v>183</v>
      </c>
      <c r="D7" s="12" t="s">
        <v>88</v>
      </c>
      <c r="E7" s="7" t="s">
        <v>184</v>
      </c>
      <c r="F7" s="7" t="s">
        <v>185</v>
      </c>
      <c r="G7" s="37" t="s">
        <v>186</v>
      </c>
      <c r="H7" s="11" t="s">
        <v>187</v>
      </c>
      <c r="I7" s="7" t="s">
        <v>10</v>
      </c>
      <c r="J7" s="7" t="s">
        <v>188</v>
      </c>
      <c r="K7" s="12" t="s">
        <v>94</v>
      </c>
      <c r="L7" s="7" t="s">
        <v>189</v>
      </c>
      <c r="M7" s="14"/>
      <c r="N7" s="14"/>
      <c r="O7" s="14"/>
      <c r="P7" s="14"/>
      <c r="Q7" s="14"/>
      <c r="R7" s="14"/>
      <c r="S7" s="14"/>
      <c r="T7" s="14"/>
      <c r="U7" s="14"/>
      <c r="V7" s="14"/>
      <c r="W7" s="14"/>
      <c r="X7" s="14"/>
      <c r="Y7" s="14"/>
      <c r="Z7" s="14"/>
      <c r="AA7" s="14"/>
      <c r="AB7" s="14"/>
    </row>
    <row r="8" ht="50.25" customHeight="1">
      <c r="A8" s="15" t="s">
        <v>14</v>
      </c>
      <c r="B8" s="19" t="s">
        <v>79</v>
      </c>
      <c r="C8" s="38" t="s">
        <v>190</v>
      </c>
      <c r="D8" s="86"/>
      <c r="E8" s="87" t="s">
        <v>191</v>
      </c>
      <c r="F8" s="51">
        <v>20630.0</v>
      </c>
      <c r="G8" s="41">
        <f t="shared" ref="G8:G10" si="1">F8*19%</f>
        <v>3919.7</v>
      </c>
      <c r="H8" s="42">
        <f>F8+G8</f>
        <v>24549.7</v>
      </c>
      <c r="I8" s="41">
        <f>H8</f>
        <v>24549.7</v>
      </c>
      <c r="J8" s="24" t="s">
        <v>19</v>
      </c>
      <c r="K8" s="19" t="s">
        <v>122</v>
      </c>
      <c r="L8" s="58" t="s">
        <v>192</v>
      </c>
    </row>
    <row r="9" ht="50.25" customHeight="1">
      <c r="A9" s="15" t="s">
        <v>22</v>
      </c>
      <c r="B9" s="88" t="s">
        <v>193</v>
      </c>
      <c r="C9" s="38" t="s">
        <v>194</v>
      </c>
      <c r="D9" s="65"/>
      <c r="E9" s="16" t="s">
        <v>195</v>
      </c>
      <c r="F9" s="51">
        <v>41270.0</v>
      </c>
      <c r="G9" s="41">
        <f t="shared" si="1"/>
        <v>7841.3</v>
      </c>
      <c r="H9" s="42">
        <f t="shared" ref="H9:I9" si="2">F9</f>
        <v>41270</v>
      </c>
      <c r="I9" s="41">
        <f t="shared" si="2"/>
        <v>7841.3</v>
      </c>
      <c r="J9" s="24" t="s">
        <v>19</v>
      </c>
      <c r="K9" s="19" t="s">
        <v>171</v>
      </c>
      <c r="L9" s="58" t="s">
        <v>196</v>
      </c>
    </row>
    <row r="10" ht="50.25" customHeight="1">
      <c r="A10" s="15" t="s">
        <v>29</v>
      </c>
      <c r="B10" s="19" t="s">
        <v>197</v>
      </c>
      <c r="C10" s="89" t="s">
        <v>198</v>
      </c>
      <c r="D10" s="65"/>
      <c r="E10" s="16" t="s">
        <v>199</v>
      </c>
      <c r="F10" s="40">
        <v>15185.0</v>
      </c>
      <c r="G10" s="90">
        <f t="shared" si="1"/>
        <v>2885.15</v>
      </c>
      <c r="H10" s="42">
        <f>F10</f>
        <v>15185</v>
      </c>
      <c r="I10" s="41">
        <f>H10*424561</f>
        <v>6446958785</v>
      </c>
      <c r="J10" s="24" t="s">
        <v>19</v>
      </c>
      <c r="K10" s="19" t="s">
        <v>151</v>
      </c>
      <c r="L10" s="77" t="s">
        <v>200</v>
      </c>
    </row>
    <row r="11" ht="15.0" hidden="1" customHeight="1">
      <c r="A11" s="31"/>
      <c r="B11" s="32"/>
      <c r="C11" s="32"/>
      <c r="D11" s="32"/>
      <c r="E11" s="32"/>
      <c r="F11" s="91">
        <v>15.185</v>
      </c>
      <c r="G11" s="32"/>
      <c r="H11" s="32"/>
      <c r="I11" s="32"/>
      <c r="J11" s="32"/>
      <c r="K11" s="32"/>
      <c r="L11" s="32"/>
    </row>
    <row r="12" ht="12.75" customHeight="1"/>
    <row r="13" ht="138.75" customHeight="1">
      <c r="A13" s="33" t="s">
        <v>201</v>
      </c>
      <c r="B13" s="4"/>
      <c r="C13" s="4"/>
      <c r="D13" s="4"/>
      <c r="E13" s="4"/>
      <c r="F13" s="4"/>
      <c r="G13" s="4"/>
      <c r="H13" s="4"/>
      <c r="I13" s="4"/>
      <c r="J13" s="4"/>
      <c r="K13" s="4"/>
      <c r="L13" s="5"/>
    </row>
    <row r="14" ht="12.75" customHeight="1"/>
    <row r="15" ht="75.0" customHeight="1">
      <c r="A15" s="33" t="s">
        <v>202</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location="polycard_client=search-nordic&amp;search_layout=stack&amp;position=10&amp;type=product&amp;tracking_id=5275757c-57e3-4ed8-bd00-9cf74d195eb8&amp;wid=MCO2504076478&amp;sid=search" ref="C8"/>
    <hyperlink r:id="rId2" ref="C9"/>
    <hyperlink r:id="rId3" location="polycard_client=search-nordic&amp;search_layout=stack&amp;position=5&amp;type=product&amp;tracking_id=7c5c1f78-075a-44c8-8402-41b426ae012d&amp;wid=MCO1639830735&amp;sid=search" ref="C10"/>
  </hyperlinks>
  <printOptions/>
  <pageMargins bottom="0.75" footer="0.0" header="0.0" left="0.7" right="0.7" top="0.75"/>
  <pageSetup orientation="landscape"/>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203</v>
      </c>
      <c r="C7" s="7" t="s">
        <v>204</v>
      </c>
      <c r="D7" s="12" t="s">
        <v>5</v>
      </c>
      <c r="E7" s="7" t="s">
        <v>205</v>
      </c>
      <c r="F7" s="7" t="s">
        <v>206</v>
      </c>
      <c r="G7" s="37" t="s">
        <v>207</v>
      </c>
      <c r="H7" s="11" t="s">
        <v>208</v>
      </c>
      <c r="I7" s="7" t="s">
        <v>10</v>
      </c>
      <c r="J7" s="7" t="s">
        <v>209</v>
      </c>
      <c r="K7" s="12" t="s">
        <v>94</v>
      </c>
      <c r="L7" s="7" t="s">
        <v>210</v>
      </c>
      <c r="M7" s="14"/>
      <c r="N7" s="14"/>
      <c r="O7" s="14"/>
      <c r="P7" s="14"/>
      <c r="Q7" s="14"/>
      <c r="R7" s="14"/>
      <c r="S7" s="14"/>
      <c r="T7" s="14"/>
      <c r="U7" s="14"/>
      <c r="V7" s="14"/>
      <c r="W7" s="14"/>
      <c r="X7" s="14"/>
      <c r="Y7" s="14"/>
      <c r="Z7" s="14"/>
      <c r="AA7" s="14"/>
      <c r="AB7" s="14"/>
    </row>
    <row r="8" ht="50.25" customHeight="1">
      <c r="A8" s="54" t="s">
        <v>14</v>
      </c>
      <c r="B8" s="19" t="s">
        <v>211</v>
      </c>
      <c r="C8" s="92" t="s">
        <v>212</v>
      </c>
      <c r="D8" s="93"/>
      <c r="E8" s="93" t="s">
        <v>213</v>
      </c>
      <c r="F8" s="83">
        <v>4189000.0</v>
      </c>
      <c r="G8" s="41">
        <f>F8*19%</f>
        <v>795910</v>
      </c>
      <c r="H8" s="42">
        <f>F8+G8</f>
        <v>4984910</v>
      </c>
      <c r="I8" s="41">
        <f>H8</f>
        <v>4984910</v>
      </c>
      <c r="J8" s="24" t="s">
        <v>19</v>
      </c>
      <c r="K8" s="19" t="s">
        <v>122</v>
      </c>
      <c r="L8" s="19" t="s">
        <v>214</v>
      </c>
    </row>
    <row r="9" ht="50.25" customHeight="1">
      <c r="A9" s="54" t="s">
        <v>22</v>
      </c>
      <c r="B9" s="76" t="s">
        <v>105</v>
      </c>
      <c r="C9" s="92" t="s">
        <v>215</v>
      </c>
      <c r="D9" s="16"/>
      <c r="E9" s="16" t="s">
        <v>216</v>
      </c>
      <c r="F9" s="19">
        <v>1879900.0</v>
      </c>
      <c r="G9" s="41">
        <f t="shared" ref="G9:I9" si="1">F9</f>
        <v>1879900</v>
      </c>
      <c r="H9" s="42">
        <f t="shared" si="1"/>
        <v>1879900</v>
      </c>
      <c r="I9" s="41">
        <f t="shared" si="1"/>
        <v>1879900</v>
      </c>
      <c r="J9" s="24" t="s">
        <v>19</v>
      </c>
      <c r="K9" s="19" t="s">
        <v>103</v>
      </c>
      <c r="L9" s="19" t="s">
        <v>217</v>
      </c>
    </row>
    <row r="10" ht="50.25" customHeight="1">
      <c r="A10" s="54" t="s">
        <v>29</v>
      </c>
      <c r="B10" s="19" t="s">
        <v>218</v>
      </c>
      <c r="C10" s="38" t="s">
        <v>219</v>
      </c>
      <c r="D10" s="16"/>
      <c r="E10" s="16" t="s">
        <v>220</v>
      </c>
      <c r="F10" s="83">
        <v>3599000.0</v>
      </c>
      <c r="G10" s="41">
        <f>F10*19%</f>
        <v>683810</v>
      </c>
      <c r="H10" s="52">
        <f>F10+G10</f>
        <v>4282810</v>
      </c>
      <c r="I10" s="41">
        <f>H10</f>
        <v>4282810</v>
      </c>
      <c r="J10" s="24" t="s">
        <v>19</v>
      </c>
      <c r="K10" s="19" t="s">
        <v>221</v>
      </c>
      <c r="L10" s="19" t="s">
        <v>222</v>
      </c>
    </row>
    <row r="11" ht="15.0" hidden="1" customHeight="1">
      <c r="A11" s="31"/>
      <c r="B11" s="32"/>
      <c r="C11" s="32"/>
      <c r="D11" s="32"/>
      <c r="E11" s="32"/>
      <c r="F11" s="32"/>
      <c r="G11" s="32"/>
      <c r="H11" s="32"/>
      <c r="I11" s="32"/>
      <c r="J11" s="32"/>
      <c r="K11" s="32"/>
      <c r="L11" s="32"/>
    </row>
    <row r="12" ht="12.75" customHeight="1"/>
    <row r="13" ht="138.75" customHeight="1">
      <c r="A13" s="33" t="s">
        <v>223</v>
      </c>
      <c r="B13" s="4"/>
      <c r="C13" s="4"/>
      <c r="D13" s="4"/>
      <c r="E13" s="4"/>
      <c r="F13" s="4"/>
      <c r="G13" s="4"/>
      <c r="H13" s="4"/>
      <c r="I13" s="4"/>
      <c r="J13" s="4"/>
      <c r="K13" s="4"/>
      <c r="L13" s="5"/>
    </row>
    <row r="14" ht="12.75" customHeight="1"/>
    <row r="15" ht="75.0" customHeight="1">
      <c r="A15" s="33" t="s">
        <v>224</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location="polycard_client=search-nordic&amp;search_layout=stack&amp;position=3&amp;type=product&amp;tracking_id=da7b1f9a-60a7-4841-8577-21a25f258baa&amp;wid=MCO1569451947&amp;sid=search" ref="C9"/>
    <hyperlink r:id="rId3" ref="C10"/>
  </hyperlinks>
  <printOptions/>
  <pageMargins bottom="0.75" footer="0.0" header="0.0" left="0.7" right="0.7" top="0.75"/>
  <pageSetup orientation="landscape"/>
  <drawing r:id="rId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2010-11-08T17:12:41Z</dcterms:created>
  <dc:creator>Administrador</dc:creator>
</cp:coreProperties>
</file>